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Результаты ЕГЭ\Пересдача  3 и 4 июля\"/>
    </mc:Choice>
  </mc:AlternateContent>
  <xr:revisionPtr revIDLastSave="0" documentId="13_ncr:1_{EA794350-EFAD-4403-A765-FE9337D75194}" xr6:coauthVersionLast="36" xr6:coauthVersionMax="36" xr10:uidLastSave="{00000000-0000-0000-0000-000000000000}"/>
  <bookViews>
    <workbookView xWindow="0" yWindow="0" windowWidth="21570" windowHeight="10215" xr2:uid="{9DC806F8-2E34-4854-9150-0ACEF77064EC}"/>
  </bookViews>
  <sheets>
    <sheet name="Общие данные" sheetId="1" r:id="rId1"/>
    <sheet name="Распределение тестовых баллов" sheetId="3" r:id="rId2"/>
    <sheet name="Сравнительный анализ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D4" i="2" l="1"/>
  <c r="C4" i="2"/>
  <c r="G8" i="1"/>
  <c r="G6" i="1"/>
  <c r="L2" i="1"/>
  <c r="J2" i="1"/>
  <c r="H2" i="1"/>
  <c r="F2" i="1"/>
  <c r="M4" i="1"/>
  <c r="M5" i="1"/>
  <c r="M6" i="1"/>
  <c r="M7" i="1"/>
  <c r="M8" i="1"/>
  <c r="M9" i="1"/>
  <c r="M10" i="1"/>
  <c r="M11" i="1"/>
  <c r="M12" i="1"/>
  <c r="M13" i="1"/>
  <c r="M15" i="1"/>
  <c r="M17" i="1"/>
  <c r="M18" i="1"/>
  <c r="M19" i="1"/>
  <c r="M21" i="1"/>
  <c r="M22" i="1"/>
  <c r="M3" i="1"/>
  <c r="K4" i="1"/>
  <c r="K5" i="1"/>
  <c r="K6" i="1"/>
  <c r="K7" i="1"/>
  <c r="K8" i="1"/>
  <c r="K9" i="1"/>
  <c r="K10" i="1"/>
  <c r="K11" i="1"/>
  <c r="K12" i="1"/>
  <c r="K13" i="1"/>
  <c r="K15" i="1"/>
  <c r="K17" i="1"/>
  <c r="K18" i="1"/>
  <c r="K19" i="1"/>
  <c r="K21" i="1"/>
  <c r="K22" i="1"/>
  <c r="K3" i="1"/>
  <c r="I4" i="1"/>
  <c r="I5" i="1"/>
  <c r="I6" i="1"/>
  <c r="I7" i="1"/>
  <c r="I8" i="1"/>
  <c r="I9" i="1"/>
  <c r="I10" i="1"/>
  <c r="I11" i="1"/>
  <c r="I12" i="1"/>
  <c r="I13" i="1"/>
  <c r="I15" i="1"/>
  <c r="I17" i="1"/>
  <c r="I18" i="1"/>
  <c r="I19" i="1"/>
  <c r="I21" i="1"/>
  <c r="I22" i="1"/>
  <c r="I3" i="1"/>
  <c r="G4" i="1"/>
  <c r="G5" i="1"/>
  <c r="G7" i="1"/>
  <c r="G9" i="1"/>
  <c r="G10" i="1"/>
  <c r="G11" i="1"/>
  <c r="G12" i="1"/>
  <c r="G13" i="1"/>
  <c r="G15" i="1"/>
  <c r="G17" i="1"/>
  <c r="G18" i="1"/>
  <c r="G19" i="1"/>
  <c r="G21" i="1"/>
  <c r="G22" i="1"/>
  <c r="G3" i="1"/>
  <c r="E4" i="1"/>
  <c r="E5" i="1"/>
  <c r="E6" i="1"/>
  <c r="E7" i="1"/>
  <c r="E8" i="1"/>
  <c r="E9" i="1"/>
  <c r="E10" i="1"/>
  <c r="E11" i="1"/>
  <c r="E12" i="1"/>
  <c r="E13" i="1"/>
  <c r="E15" i="1"/>
  <c r="E17" i="1"/>
  <c r="E18" i="1"/>
  <c r="E19" i="1"/>
  <c r="E20" i="1"/>
  <c r="E21" i="1"/>
  <c r="E22" i="1"/>
  <c r="E3" i="1"/>
  <c r="C2" i="1"/>
  <c r="D2" i="1"/>
  <c r="K2" i="1" l="1"/>
  <c r="E2" i="1"/>
  <c r="G2" i="1"/>
  <c r="I2" i="1"/>
  <c r="E4" i="2" l="1"/>
  <c r="F4" i="2"/>
  <c r="G4" i="2"/>
  <c r="H4" i="2"/>
  <c r="I4" i="2"/>
  <c r="J4" i="2"/>
  <c r="K4" i="2"/>
  <c r="L4" i="2"/>
  <c r="M4" i="2"/>
  <c r="N4" i="2"/>
  <c r="O4" i="2"/>
  <c r="B4" i="2"/>
  <c r="J26" i="2" l="1"/>
  <c r="J28" i="2"/>
  <c r="J27" i="2"/>
</calcChain>
</file>

<file path=xl/sharedStrings.xml><?xml version="1.0" encoding="utf-8"?>
<sst xmlns="http://schemas.openxmlformats.org/spreadsheetml/2006/main" count="109" uniqueCount="82">
  <si>
    <t>МСУ</t>
  </si>
  <si>
    <t>Количество подавших заявление, чел.</t>
  </si>
  <si>
    <t>Приморский край</t>
  </si>
  <si>
    <t>5 Владивосток ГО</t>
  </si>
  <si>
    <t>20 Надеждинский МР</t>
  </si>
  <si>
    <t>Доля от 61 до 80, %</t>
  </si>
  <si>
    <t>Доля от 81 до 99, %</t>
  </si>
  <si>
    <t>100 баллов, чел.</t>
  </si>
  <si>
    <t>Доля 100 баллов, %</t>
  </si>
  <si>
    <t>Средний тестовый балл</t>
  </si>
  <si>
    <t>От 81 до 99, чел.</t>
  </si>
  <si>
    <t>От 61 до 80, чел.</t>
  </si>
  <si>
    <t>Количество не преодолевших минимальный порог, чел.</t>
  </si>
  <si>
    <t>Артём ГО</t>
  </si>
  <si>
    <t>Владивосток ГО</t>
  </si>
  <si>
    <t>Находка ГО</t>
  </si>
  <si>
    <t>Код МСУ</t>
  </si>
  <si>
    <t>Надеждинский МР</t>
  </si>
  <si>
    <t>От порога до 60, чел.</t>
  </si>
  <si>
    <t>Доля от порога до 60, %</t>
  </si>
  <si>
    <t>Доля не преодолевших минимальный порог, %</t>
  </si>
  <si>
    <t>Общий итог</t>
  </si>
  <si>
    <t>Количество фактически принявших участие, чел.</t>
  </si>
  <si>
    <t>Доля фактически принявших участие, %</t>
  </si>
  <si>
    <t>кластер 1</t>
  </si>
  <si>
    <t>кластер 2</t>
  </si>
  <si>
    <t>кластер 3</t>
  </si>
  <si>
    <t>кластер 4</t>
  </si>
  <si>
    <t>Уссурийск ГО</t>
  </si>
  <si>
    <t>10 Уссурийск ГО</t>
  </si>
  <si>
    <t>не преодолели минимальный порог ни в  основной день, ни в  "президентские дни"</t>
  </si>
  <si>
    <t>не преодолели минимальный порог в  основной день, но перодолели в  "президентские дни"</t>
  </si>
  <si>
    <t>преодолели порог в  основной день, но не преодолели в  "президентские дни"</t>
  </si>
  <si>
    <t>преодолели порог в основной день и в  "президентские дни"</t>
  </si>
  <si>
    <t>кол-во участников, не преодолевших минимальный порог в  основные сроки и в  "президентские дни"</t>
  </si>
  <si>
    <t>кол-во участников, не преодолевших минимальный порог в  основные сроки и  в  "президентские дни", Результат остался на прежнем уровне</t>
  </si>
  <si>
    <t>кол-во участников, не преодолевших минимальный порог в  основные сроки и  в  "президентские дни", Результат повышен</t>
  </si>
  <si>
    <t>кол-во участников, не преодолевших минимальный порог в  основные сроки и  в  "президентские дни", Результат понижен</t>
  </si>
  <si>
    <t>кол-во участников, из не преодолевших минимальный порог в  основные сроки, но преодолевших минимальный порог в  "президентские дни"</t>
  </si>
  <si>
    <t>кол-во участников, из не преодолевших минимальный порог в  основные сроки, но преодолевших минимальный порог в  "президентские дни"
Результат повышен</t>
  </si>
  <si>
    <t>кол-во участников,  преодолевших минимальный порог в  основные сроки, но не преодолевших минимальный порог в  "президентские дни"</t>
  </si>
  <si>
    <t>кол-во участников, из преодолевших минимальный порог в  основные сроки, но не преодолевших порог в  "президентские дни"
Результат понижен</t>
  </si>
  <si>
    <t>кол-во участников,  преодолевших минимальный порог в  основные сроки и в  "президентские дни"</t>
  </si>
  <si>
    <t>кол-во участников, из преодолевших минимальный порог в  основные сроки и в  "президентские дни"
Результат на  том же уровне</t>
  </si>
  <si>
    <t>кол-во участников, из преодолевших минимальный порог в  основные сроки и в  "президентские дни"
Результат повышен</t>
  </si>
  <si>
    <t>кол-во участников, из преодолевших минимальный порог в  основные сроки и в  "президентские дни"
Результат понижен</t>
  </si>
  <si>
    <t>распределение тестовых баллов</t>
  </si>
  <si>
    <t>1 Артём ГО</t>
  </si>
  <si>
    <t>минимальный балл - 32</t>
  </si>
  <si>
    <t>Арсеньевский ГО</t>
  </si>
  <si>
    <t>Дальнереченский ГО</t>
  </si>
  <si>
    <t>ГО ЗАТО Фокино</t>
  </si>
  <si>
    <t>всего участников, улучшивших  результат в  сравнении с  основными сроками</t>
  </si>
  <si>
    <t>всего участников,  ухудшивших  результат в  сравнении с  основными сроками</t>
  </si>
  <si>
    <t>всего участников, результат которых остался прежним в  сравнении с  основными сроками</t>
  </si>
  <si>
    <t>Данные по участникам, имеющим фактический результат за пересдачу в  "президентские дни" (ВТГ). Рассматривается минимальный порог - 32 балла</t>
  </si>
  <si>
    <t xml:space="preserve">из них не преодолели минимальный порог  в  основные сроки </t>
  </si>
  <si>
    <t>Лесозаводский ГО</t>
  </si>
  <si>
    <t>МО г. Партизанск</t>
  </si>
  <si>
    <t>ГО Спасск-Дальний</t>
  </si>
  <si>
    <t>Кавалеровский МО</t>
  </si>
  <si>
    <t>Кировский МР</t>
  </si>
  <si>
    <t>Пожарский МО</t>
  </si>
  <si>
    <t>Спасский МР</t>
  </si>
  <si>
    <t>Тернейский МО</t>
  </si>
  <si>
    <t>Шкотовский МО</t>
  </si>
  <si>
    <t>Хорольский МО</t>
  </si>
  <si>
    <t>2 Арсеньевский ГО</t>
  </si>
  <si>
    <t>4 Дальнереченский ГО</t>
  </si>
  <si>
    <t>6 Лесозаводский ГО</t>
  </si>
  <si>
    <t>7 Находка ГО</t>
  </si>
  <si>
    <t>8 МО г. Партизанск</t>
  </si>
  <si>
    <t>9 ГО Спасск-Дальний</t>
  </si>
  <si>
    <t>12 ГО ЗАТО Фокино</t>
  </si>
  <si>
    <t>13 Кавалеровский МО</t>
  </si>
  <si>
    <t>16 Кировский МР</t>
  </si>
  <si>
    <t>22 Пожарский МО</t>
  </si>
  <si>
    <t>23 Спасский МР</t>
  </si>
  <si>
    <t>30 Тернейский МО</t>
  </si>
  <si>
    <t>34 Шкотовский МО</t>
  </si>
  <si>
    <t>Красноармейский МО</t>
  </si>
  <si>
    <t>Михайловский МР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</si>
</sst>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0" fillId="0" borderId="0" xfId="0" applyNumberFormat="1"/>
    <xf numFmtId="0" fontId="7" fillId="0" borderId="3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justify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6" fillId="0" borderId="0" xfId="0" applyFont="1"/>
    <xf numFmtId="0" fontId="6" fillId="3" borderId="10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9" fillId="0" borderId="0" xfId="0" applyFont="1"/>
    <xf numFmtId="0" fontId="3" fillId="0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/>
    <xf numFmtId="0" fontId="0" fillId="0" borderId="0" xfId="0"/>
    <xf numFmtId="0" fontId="10" fillId="0" borderId="0" xfId="0" applyFont="1"/>
    <xf numFmtId="0" fontId="4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justify" vertical="center" wrapText="1"/>
    </xf>
    <xf numFmtId="0" fontId="10" fillId="0" borderId="0" xfId="0" applyFont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9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8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'Общие данные'!$G$1</c:f>
              <c:strCache>
                <c:ptCount val="1"/>
                <c:pt idx="0">
                  <c:v>Доля не преодолевших минимальный порог, %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'Общие данные'!$B$3:$B$22</c:f>
              <c:strCache>
                <c:ptCount val="20"/>
                <c:pt idx="0">
                  <c:v>Артём ГО</c:v>
                </c:pt>
                <c:pt idx="1">
                  <c:v>Арсеньевский ГО</c:v>
                </c:pt>
                <c:pt idx="2">
                  <c:v>Дальнереченский ГО</c:v>
                </c:pt>
                <c:pt idx="3">
                  <c:v>Владивосток ГО</c:v>
                </c:pt>
                <c:pt idx="4">
                  <c:v>Лесозаводский ГО</c:v>
                </c:pt>
                <c:pt idx="5">
                  <c:v>Находка ГО</c:v>
                </c:pt>
                <c:pt idx="6">
                  <c:v>МО г. Партизанск</c:v>
                </c:pt>
                <c:pt idx="7">
                  <c:v>ГО Спасск-Дальний</c:v>
                </c:pt>
                <c:pt idx="8">
                  <c:v>Уссурийск ГО</c:v>
                </c:pt>
                <c:pt idx="9">
                  <c:v>ГО ЗАТО Фокино</c:v>
                </c:pt>
                <c:pt idx="10">
                  <c:v>Кавалеровский МО</c:v>
                </c:pt>
                <c:pt idx="11">
                  <c:v>Красноармейский МО</c:v>
                </c:pt>
                <c:pt idx="12">
                  <c:v>Кировский МР</c:v>
                </c:pt>
                <c:pt idx="13">
                  <c:v>Михайловский МР</c:v>
                </c:pt>
                <c:pt idx="14">
                  <c:v>Надеждинский МР</c:v>
                </c:pt>
                <c:pt idx="15">
                  <c:v>Пожарский МО</c:v>
                </c:pt>
                <c:pt idx="16">
                  <c:v>Спасский МР</c:v>
                </c:pt>
                <c:pt idx="17">
                  <c:v>Хорольский МО</c:v>
                </c:pt>
                <c:pt idx="18">
                  <c:v>Тернейский МО</c:v>
                </c:pt>
                <c:pt idx="19">
                  <c:v>Шкотовский МО</c:v>
                </c:pt>
              </c:strCache>
            </c:strRef>
          </c:cat>
          <c:val>
            <c:numRef>
              <c:f>'Общие данные'!$G$3:$G$22</c:f>
              <c:numCache>
                <c:formatCode>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15.789473684210526</c:v>
                </c:pt>
                <c:pt idx="4">
                  <c:v>0</c:v>
                </c:pt>
                <c:pt idx="5">
                  <c:v>66.666666666666657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50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2F-4C9C-BC1E-0FC67FE5A4CE}"/>
            </c:ext>
          </c:extLst>
        </c:ser>
        <c:ser>
          <c:idx val="1"/>
          <c:order val="1"/>
          <c:tx>
            <c:strRef>
              <c:f>'Общие данные'!$I$1</c:f>
              <c:strCache>
                <c:ptCount val="1"/>
                <c:pt idx="0">
                  <c:v>Доля от порога до 60, 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'Общие данные'!$B$3:$B$22</c:f>
              <c:strCache>
                <c:ptCount val="20"/>
                <c:pt idx="0">
                  <c:v>Артём ГО</c:v>
                </c:pt>
                <c:pt idx="1">
                  <c:v>Арсеньевский ГО</c:v>
                </c:pt>
                <c:pt idx="2">
                  <c:v>Дальнереченский ГО</c:v>
                </c:pt>
                <c:pt idx="3">
                  <c:v>Владивосток ГО</c:v>
                </c:pt>
                <c:pt idx="4">
                  <c:v>Лесозаводский ГО</c:v>
                </c:pt>
                <c:pt idx="5">
                  <c:v>Находка ГО</c:v>
                </c:pt>
                <c:pt idx="6">
                  <c:v>МО г. Партизанск</c:v>
                </c:pt>
                <c:pt idx="7">
                  <c:v>ГО Спасск-Дальний</c:v>
                </c:pt>
                <c:pt idx="8">
                  <c:v>Уссурийск ГО</c:v>
                </c:pt>
                <c:pt idx="9">
                  <c:v>ГО ЗАТО Фокино</c:v>
                </c:pt>
                <c:pt idx="10">
                  <c:v>Кавалеровский МО</c:v>
                </c:pt>
                <c:pt idx="11">
                  <c:v>Красноармейский МО</c:v>
                </c:pt>
                <c:pt idx="12">
                  <c:v>Кировский МР</c:v>
                </c:pt>
                <c:pt idx="13">
                  <c:v>Михайловский МР</c:v>
                </c:pt>
                <c:pt idx="14">
                  <c:v>Надеждинский МР</c:v>
                </c:pt>
                <c:pt idx="15">
                  <c:v>Пожарский МО</c:v>
                </c:pt>
                <c:pt idx="16">
                  <c:v>Спасский МР</c:v>
                </c:pt>
                <c:pt idx="17">
                  <c:v>Хорольский МО</c:v>
                </c:pt>
                <c:pt idx="18">
                  <c:v>Тернейский МО</c:v>
                </c:pt>
                <c:pt idx="19">
                  <c:v>Шкотовский МО</c:v>
                </c:pt>
              </c:strCache>
            </c:strRef>
          </c:cat>
          <c:val>
            <c:numRef>
              <c:f>'Общие данные'!$I$3:$I$22</c:f>
              <c:numCache>
                <c:formatCode>0</c:formatCode>
                <c:ptCount val="20"/>
                <c:pt idx="0">
                  <c:v>0</c:v>
                </c:pt>
                <c:pt idx="1">
                  <c:v>100</c:v>
                </c:pt>
                <c:pt idx="2">
                  <c:v>0</c:v>
                </c:pt>
                <c:pt idx="3">
                  <c:v>52.631578947368418</c:v>
                </c:pt>
                <c:pt idx="4">
                  <c:v>100</c:v>
                </c:pt>
                <c:pt idx="5">
                  <c:v>33.333333333333329</c:v>
                </c:pt>
                <c:pt idx="6">
                  <c:v>100</c:v>
                </c:pt>
                <c:pt idx="7">
                  <c:v>100</c:v>
                </c:pt>
                <c:pt idx="8">
                  <c:v>50</c:v>
                </c:pt>
                <c:pt idx="9">
                  <c:v>100</c:v>
                </c:pt>
                <c:pt idx="10">
                  <c:v>0</c:v>
                </c:pt>
                <c:pt idx="11">
                  <c:v>0</c:v>
                </c:pt>
                <c:pt idx="12">
                  <c:v>100</c:v>
                </c:pt>
                <c:pt idx="13">
                  <c:v>0</c:v>
                </c:pt>
                <c:pt idx="14">
                  <c:v>100</c:v>
                </c:pt>
                <c:pt idx="15">
                  <c:v>50</c:v>
                </c:pt>
                <c:pt idx="16">
                  <c:v>0</c:v>
                </c:pt>
                <c:pt idx="17">
                  <c:v>0</c:v>
                </c:pt>
                <c:pt idx="18">
                  <c:v>100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2F-4C9C-BC1E-0FC67FE5A4CE}"/>
            </c:ext>
          </c:extLst>
        </c:ser>
        <c:ser>
          <c:idx val="2"/>
          <c:order val="2"/>
          <c:tx>
            <c:strRef>
              <c:f>'Общие данные'!$K$1</c:f>
              <c:strCache>
                <c:ptCount val="1"/>
                <c:pt idx="0">
                  <c:v>Доля от 61 до 80, %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'Общие данные'!$B$3:$B$22</c:f>
              <c:strCache>
                <c:ptCount val="20"/>
                <c:pt idx="0">
                  <c:v>Артём ГО</c:v>
                </c:pt>
                <c:pt idx="1">
                  <c:v>Арсеньевский ГО</c:v>
                </c:pt>
                <c:pt idx="2">
                  <c:v>Дальнереченский ГО</c:v>
                </c:pt>
                <c:pt idx="3">
                  <c:v>Владивосток ГО</c:v>
                </c:pt>
                <c:pt idx="4">
                  <c:v>Лесозаводский ГО</c:v>
                </c:pt>
                <c:pt idx="5">
                  <c:v>Находка ГО</c:v>
                </c:pt>
                <c:pt idx="6">
                  <c:v>МО г. Партизанск</c:v>
                </c:pt>
                <c:pt idx="7">
                  <c:v>ГО Спасск-Дальний</c:v>
                </c:pt>
                <c:pt idx="8">
                  <c:v>Уссурийск ГО</c:v>
                </c:pt>
                <c:pt idx="9">
                  <c:v>ГО ЗАТО Фокино</c:v>
                </c:pt>
                <c:pt idx="10">
                  <c:v>Кавалеровский МО</c:v>
                </c:pt>
                <c:pt idx="11">
                  <c:v>Красноармейский МО</c:v>
                </c:pt>
                <c:pt idx="12">
                  <c:v>Кировский МР</c:v>
                </c:pt>
                <c:pt idx="13">
                  <c:v>Михайловский МР</c:v>
                </c:pt>
                <c:pt idx="14">
                  <c:v>Надеждинский МР</c:v>
                </c:pt>
                <c:pt idx="15">
                  <c:v>Пожарский МО</c:v>
                </c:pt>
                <c:pt idx="16">
                  <c:v>Спасский МР</c:v>
                </c:pt>
                <c:pt idx="17">
                  <c:v>Хорольский МО</c:v>
                </c:pt>
                <c:pt idx="18">
                  <c:v>Тернейский МО</c:v>
                </c:pt>
                <c:pt idx="19">
                  <c:v>Шкотовский МО</c:v>
                </c:pt>
              </c:strCache>
            </c:strRef>
          </c:cat>
          <c:val>
            <c:numRef>
              <c:f>'Общие данные'!$K$3:$K$22</c:f>
              <c:numCache>
                <c:formatCode>0</c:formatCode>
                <c:ptCount val="20"/>
                <c:pt idx="0">
                  <c:v>100</c:v>
                </c:pt>
                <c:pt idx="1">
                  <c:v>0</c:v>
                </c:pt>
                <c:pt idx="2">
                  <c:v>100</c:v>
                </c:pt>
                <c:pt idx="3">
                  <c:v>26.315789473684209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100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2F-4C9C-BC1E-0FC67FE5A4CE}"/>
            </c:ext>
          </c:extLst>
        </c:ser>
        <c:ser>
          <c:idx val="3"/>
          <c:order val="3"/>
          <c:tx>
            <c:strRef>
              <c:f>'Общие данные'!$M$1</c:f>
              <c:strCache>
                <c:ptCount val="1"/>
                <c:pt idx="0">
                  <c:v>Доля от 81 до 99, %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'Общие данные'!$B$3:$B$22</c:f>
              <c:strCache>
                <c:ptCount val="20"/>
                <c:pt idx="0">
                  <c:v>Артём ГО</c:v>
                </c:pt>
                <c:pt idx="1">
                  <c:v>Арсеньевский ГО</c:v>
                </c:pt>
                <c:pt idx="2">
                  <c:v>Дальнереченский ГО</c:v>
                </c:pt>
                <c:pt idx="3">
                  <c:v>Владивосток ГО</c:v>
                </c:pt>
                <c:pt idx="4">
                  <c:v>Лесозаводский ГО</c:v>
                </c:pt>
                <c:pt idx="5">
                  <c:v>Находка ГО</c:v>
                </c:pt>
                <c:pt idx="6">
                  <c:v>МО г. Партизанск</c:v>
                </c:pt>
                <c:pt idx="7">
                  <c:v>ГО Спасск-Дальний</c:v>
                </c:pt>
                <c:pt idx="8">
                  <c:v>Уссурийск ГО</c:v>
                </c:pt>
                <c:pt idx="9">
                  <c:v>ГО ЗАТО Фокино</c:v>
                </c:pt>
                <c:pt idx="10">
                  <c:v>Кавалеровский МО</c:v>
                </c:pt>
                <c:pt idx="11">
                  <c:v>Красноармейский МО</c:v>
                </c:pt>
                <c:pt idx="12">
                  <c:v>Кировский МР</c:v>
                </c:pt>
                <c:pt idx="13">
                  <c:v>Михайловский МР</c:v>
                </c:pt>
                <c:pt idx="14">
                  <c:v>Надеждинский МР</c:v>
                </c:pt>
                <c:pt idx="15">
                  <c:v>Пожарский МО</c:v>
                </c:pt>
                <c:pt idx="16">
                  <c:v>Спасский МР</c:v>
                </c:pt>
                <c:pt idx="17">
                  <c:v>Хорольский МО</c:v>
                </c:pt>
                <c:pt idx="18">
                  <c:v>Тернейский МО</c:v>
                </c:pt>
                <c:pt idx="19">
                  <c:v>Шкотовский МО</c:v>
                </c:pt>
              </c:strCache>
            </c:strRef>
          </c:cat>
          <c:val>
            <c:numRef>
              <c:f>'Общие данные'!$M$3:$M$22</c:f>
              <c:numCache>
                <c:formatCode>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5.2631578947368416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100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2F-4C9C-BC1E-0FC67FE5A4CE}"/>
            </c:ext>
          </c:extLst>
        </c:ser>
        <c:ser>
          <c:idx val="4"/>
          <c:order val="4"/>
          <c:tx>
            <c:strRef>
              <c:f>'Общие данные'!$O$1</c:f>
              <c:strCache>
                <c:ptCount val="1"/>
                <c:pt idx="0">
                  <c:v>Доля 100 баллов, %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'Общие данные'!$B$3:$B$22</c:f>
              <c:strCache>
                <c:ptCount val="20"/>
                <c:pt idx="0">
                  <c:v>Артём ГО</c:v>
                </c:pt>
                <c:pt idx="1">
                  <c:v>Арсеньевский ГО</c:v>
                </c:pt>
                <c:pt idx="2">
                  <c:v>Дальнереченский ГО</c:v>
                </c:pt>
                <c:pt idx="3">
                  <c:v>Владивосток ГО</c:v>
                </c:pt>
                <c:pt idx="4">
                  <c:v>Лесозаводский ГО</c:v>
                </c:pt>
                <c:pt idx="5">
                  <c:v>Находка ГО</c:v>
                </c:pt>
                <c:pt idx="6">
                  <c:v>МО г. Партизанск</c:v>
                </c:pt>
                <c:pt idx="7">
                  <c:v>ГО Спасск-Дальний</c:v>
                </c:pt>
                <c:pt idx="8">
                  <c:v>Уссурийск ГО</c:v>
                </c:pt>
                <c:pt idx="9">
                  <c:v>ГО ЗАТО Фокино</c:v>
                </c:pt>
                <c:pt idx="10">
                  <c:v>Кавалеровский МО</c:v>
                </c:pt>
                <c:pt idx="11">
                  <c:v>Красноармейский МО</c:v>
                </c:pt>
                <c:pt idx="12">
                  <c:v>Кировский МР</c:v>
                </c:pt>
                <c:pt idx="13">
                  <c:v>Михайловский МР</c:v>
                </c:pt>
                <c:pt idx="14">
                  <c:v>Надеждинский МР</c:v>
                </c:pt>
                <c:pt idx="15">
                  <c:v>Пожарский МО</c:v>
                </c:pt>
                <c:pt idx="16">
                  <c:v>Спасский МР</c:v>
                </c:pt>
                <c:pt idx="17">
                  <c:v>Хорольский МО</c:v>
                </c:pt>
                <c:pt idx="18">
                  <c:v>Тернейский МО</c:v>
                </c:pt>
                <c:pt idx="19">
                  <c:v>Шкотовский МО</c:v>
                </c:pt>
              </c:strCache>
            </c:strRef>
          </c:cat>
          <c:val>
            <c:numRef>
              <c:f>'Общие данные'!$O$3:$O$22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2F-4C9C-BC1E-0FC67FE5A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97823872"/>
        <c:axId val="1207629632"/>
      </c:barChart>
      <c:catAx>
        <c:axId val="79782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07629632"/>
        <c:crosses val="autoZero"/>
        <c:auto val="1"/>
        <c:lblAlgn val="ctr"/>
        <c:lblOffset val="100"/>
        <c:noMultiLvlLbl val="0"/>
      </c:catAx>
      <c:valAx>
        <c:axId val="120762963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7823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942519008958395E-2"/>
          <c:y val="6.8435757952962542E-2"/>
          <c:w val="0.95705748099104138"/>
          <c:h val="0.665137781595579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'Сравнительный анализ'!$D$3</c:f>
              <c:strCache>
                <c:ptCount val="1"/>
                <c:pt idx="0">
                  <c:v>кол-во участников, не преодолевших минимальный порог в  основные сроки и в  "президентские дни"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'Сравнительный анализ'!$A$5:$A$15</c:f>
              <c:strCache>
                <c:ptCount val="11"/>
                <c:pt idx="0">
                  <c:v>1 Артём ГО</c:v>
                </c:pt>
                <c:pt idx="1">
                  <c:v>2 Арсеньевский ГО</c:v>
                </c:pt>
                <c:pt idx="2">
                  <c:v>4 Дальнереченский ГО</c:v>
                </c:pt>
                <c:pt idx="3">
                  <c:v>5 Владивосток ГО</c:v>
                </c:pt>
                <c:pt idx="4">
                  <c:v>6 Лесозаводский ГО</c:v>
                </c:pt>
                <c:pt idx="5">
                  <c:v>7 Находка ГО</c:v>
                </c:pt>
                <c:pt idx="6">
                  <c:v>8 МО г. Партизанск</c:v>
                </c:pt>
                <c:pt idx="7">
                  <c:v>9 ГО Спасск-Дальний</c:v>
                </c:pt>
                <c:pt idx="8">
                  <c:v>10 Уссурийск ГО</c:v>
                </c:pt>
                <c:pt idx="9">
                  <c:v>12 ГО ЗАТО Фокино</c:v>
                </c:pt>
                <c:pt idx="10">
                  <c:v>13 Кавалеровский МО</c:v>
                </c:pt>
              </c:strCache>
            </c:strRef>
          </c:cat>
          <c:val>
            <c:numRef>
              <c:f>'Сравнительный анализ'!$D$5:$D$15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B2-4B63-9C66-BC6A14371614}"/>
            </c:ext>
          </c:extLst>
        </c:ser>
        <c:ser>
          <c:idx val="1"/>
          <c:order val="1"/>
          <c:tx>
            <c:strRef>
              <c:f>'Сравнительный анализ'!$H$3</c:f>
              <c:strCache>
                <c:ptCount val="1"/>
                <c:pt idx="0">
                  <c:v>кол-во участников, из не преодолевших минимальный порог в  основные сроки, но преодолевших минимальный порог в  "президентские дни"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'Сравнительный анализ'!$A$5:$A$15</c:f>
              <c:strCache>
                <c:ptCount val="11"/>
                <c:pt idx="0">
                  <c:v>1 Артём ГО</c:v>
                </c:pt>
                <c:pt idx="1">
                  <c:v>2 Арсеньевский ГО</c:v>
                </c:pt>
                <c:pt idx="2">
                  <c:v>4 Дальнереченский ГО</c:v>
                </c:pt>
                <c:pt idx="3">
                  <c:v>5 Владивосток ГО</c:v>
                </c:pt>
                <c:pt idx="4">
                  <c:v>6 Лесозаводский ГО</c:v>
                </c:pt>
                <c:pt idx="5">
                  <c:v>7 Находка ГО</c:v>
                </c:pt>
                <c:pt idx="6">
                  <c:v>8 МО г. Партизанск</c:v>
                </c:pt>
                <c:pt idx="7">
                  <c:v>9 ГО Спасск-Дальний</c:v>
                </c:pt>
                <c:pt idx="8">
                  <c:v>10 Уссурийск ГО</c:v>
                </c:pt>
                <c:pt idx="9">
                  <c:v>12 ГО ЗАТО Фокино</c:v>
                </c:pt>
                <c:pt idx="10">
                  <c:v>13 Кавалеровский МО</c:v>
                </c:pt>
              </c:strCache>
            </c:strRef>
          </c:cat>
          <c:val>
            <c:numRef>
              <c:f>'Сравнительный анализ'!$H$5:$H$15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B2-4B63-9C66-BC6A14371614}"/>
            </c:ext>
          </c:extLst>
        </c:ser>
        <c:ser>
          <c:idx val="2"/>
          <c:order val="2"/>
          <c:tx>
            <c:strRef>
              <c:f>'Сравнительный анализ'!$J$3</c:f>
              <c:strCache>
                <c:ptCount val="1"/>
                <c:pt idx="0">
                  <c:v>кол-во участников,  преодолевших минимальный порог в  основные сроки, но не преодолевших минимальный порог в  "президентские дни"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6F-40D2-8B77-A3118254CF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'Сравнительный анализ'!$A$5:$A$15</c:f>
              <c:strCache>
                <c:ptCount val="11"/>
                <c:pt idx="0">
                  <c:v>1 Артём ГО</c:v>
                </c:pt>
                <c:pt idx="1">
                  <c:v>2 Арсеньевский ГО</c:v>
                </c:pt>
                <c:pt idx="2">
                  <c:v>4 Дальнереченский ГО</c:v>
                </c:pt>
                <c:pt idx="3">
                  <c:v>5 Владивосток ГО</c:v>
                </c:pt>
                <c:pt idx="4">
                  <c:v>6 Лесозаводский ГО</c:v>
                </c:pt>
                <c:pt idx="5">
                  <c:v>7 Находка ГО</c:v>
                </c:pt>
                <c:pt idx="6">
                  <c:v>8 МО г. Партизанск</c:v>
                </c:pt>
                <c:pt idx="7">
                  <c:v>9 ГО Спасск-Дальний</c:v>
                </c:pt>
                <c:pt idx="8">
                  <c:v>10 Уссурийск ГО</c:v>
                </c:pt>
                <c:pt idx="9">
                  <c:v>12 ГО ЗАТО Фокино</c:v>
                </c:pt>
                <c:pt idx="10">
                  <c:v>13 Кавалеровский МО</c:v>
                </c:pt>
              </c:strCache>
            </c:strRef>
          </c:cat>
          <c:val>
            <c:numRef>
              <c:f>'Сравнительный анализ'!$J$5:$J$15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B2-4B63-9C66-BC6A14371614}"/>
            </c:ext>
          </c:extLst>
        </c:ser>
        <c:ser>
          <c:idx val="3"/>
          <c:order val="3"/>
          <c:tx>
            <c:strRef>
              <c:f>'Сравнительный анализ'!$L$3</c:f>
              <c:strCache>
                <c:ptCount val="1"/>
                <c:pt idx="0">
                  <c:v>кол-во участников,  преодолевших минимальный порог в  основные сроки и в  "президентские дни"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'Сравнительный анализ'!$A$5:$A$15</c:f>
              <c:strCache>
                <c:ptCount val="11"/>
                <c:pt idx="0">
                  <c:v>1 Артём ГО</c:v>
                </c:pt>
                <c:pt idx="1">
                  <c:v>2 Арсеньевский ГО</c:v>
                </c:pt>
                <c:pt idx="2">
                  <c:v>4 Дальнереченский ГО</c:v>
                </c:pt>
                <c:pt idx="3">
                  <c:v>5 Владивосток ГО</c:v>
                </c:pt>
                <c:pt idx="4">
                  <c:v>6 Лесозаводский ГО</c:v>
                </c:pt>
                <c:pt idx="5">
                  <c:v>7 Находка ГО</c:v>
                </c:pt>
                <c:pt idx="6">
                  <c:v>8 МО г. Партизанск</c:v>
                </c:pt>
                <c:pt idx="7">
                  <c:v>9 ГО Спасск-Дальний</c:v>
                </c:pt>
                <c:pt idx="8">
                  <c:v>10 Уссурийск ГО</c:v>
                </c:pt>
                <c:pt idx="9">
                  <c:v>12 ГО ЗАТО Фокино</c:v>
                </c:pt>
                <c:pt idx="10">
                  <c:v>13 Кавалеровский МО</c:v>
                </c:pt>
              </c:strCache>
            </c:strRef>
          </c:cat>
          <c:val>
            <c:numRef>
              <c:f>'Сравнительный анализ'!$L$5:$L$15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12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B2-4B63-9C66-BC6A14371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51007"/>
        <c:axId val="1960625007"/>
      </c:barChart>
      <c:catAx>
        <c:axId val="11251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60625007"/>
        <c:crosses val="autoZero"/>
        <c:auto val="1"/>
        <c:lblAlgn val="ctr"/>
        <c:lblOffset val="100"/>
        <c:noMultiLvlLbl val="0"/>
      </c:catAx>
      <c:valAx>
        <c:axId val="1960625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2510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544284</xdr:colOff>
      <xdr:row>1</xdr:row>
      <xdr:rowOff>43543</xdr:rowOff>
    </xdr:from>
    <xdr:to>
      <xdr:col>31</xdr:col>
      <xdr:colOff>231321</xdr:colOff>
      <xdr:row>21</xdr:row>
      <xdr:rowOff>272143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A9C51B92-5F2E-4C11-9B70-0DC298A98F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52827</xdr:colOff>
      <xdr:row>2</xdr:row>
      <xdr:rowOff>1780454</xdr:rowOff>
    </xdr:from>
    <xdr:to>
      <xdr:col>35</xdr:col>
      <xdr:colOff>12004</xdr:colOff>
      <xdr:row>33</xdr:row>
      <xdr:rowOff>94449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BC526B7-1DC1-4DF1-A4BF-278FDA99D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F4641-D412-4154-B686-5A95334AEE4A}">
  <dimension ref="A1:R22"/>
  <sheetViews>
    <sheetView tabSelected="1" zoomScale="70" zoomScaleNormal="70" workbookViewId="0">
      <pane ySplit="1" topLeftCell="A2" activePane="bottomLeft" state="frozen"/>
      <selection pane="bottomLeft" activeCell="D23" sqref="D23"/>
    </sheetView>
  </sheetViews>
  <sheetFormatPr defaultRowHeight="27" customHeight="1" x14ac:dyDescent="0.25"/>
  <cols>
    <col min="1" max="1" width="10.28515625" style="2" customWidth="1"/>
    <col min="2" max="2" width="36.7109375" style="1" customWidth="1"/>
    <col min="3" max="3" width="19.42578125" style="1" customWidth="1"/>
    <col min="4" max="4" width="18.7109375" style="1" customWidth="1"/>
    <col min="5" max="5" width="17.7109375" style="1" customWidth="1"/>
    <col min="6" max="6" width="20.42578125" style="1" customWidth="1"/>
    <col min="7" max="7" width="22.5703125" style="1" customWidth="1"/>
    <col min="8" max="16" width="15.5703125" style="1" customWidth="1"/>
    <col min="18" max="18" width="28.140625" customWidth="1"/>
  </cols>
  <sheetData>
    <row r="1" spans="1:18" ht="128.25" customHeight="1" x14ac:dyDescent="0.25">
      <c r="A1" s="7" t="s">
        <v>16</v>
      </c>
      <c r="B1" s="29" t="s">
        <v>0</v>
      </c>
      <c r="C1" s="29" t="s">
        <v>1</v>
      </c>
      <c r="D1" s="29" t="s">
        <v>22</v>
      </c>
      <c r="E1" s="29" t="s">
        <v>23</v>
      </c>
      <c r="F1" s="30" t="s">
        <v>12</v>
      </c>
      <c r="G1" s="30" t="s">
        <v>20</v>
      </c>
      <c r="H1" s="30" t="s">
        <v>18</v>
      </c>
      <c r="I1" s="30" t="s">
        <v>19</v>
      </c>
      <c r="J1" s="30" t="s">
        <v>11</v>
      </c>
      <c r="K1" s="30" t="s">
        <v>5</v>
      </c>
      <c r="L1" s="30" t="s">
        <v>10</v>
      </c>
      <c r="M1" s="30" t="s">
        <v>6</v>
      </c>
      <c r="N1" s="30" t="s">
        <v>7</v>
      </c>
      <c r="O1" s="30" t="s">
        <v>8</v>
      </c>
      <c r="P1" s="30" t="s">
        <v>9</v>
      </c>
      <c r="R1" s="4" t="s">
        <v>48</v>
      </c>
    </row>
    <row r="2" spans="1:18" ht="27" customHeight="1" x14ac:dyDescent="0.25">
      <c r="A2" s="31"/>
      <c r="B2" s="55" t="s">
        <v>2</v>
      </c>
      <c r="C2" s="56">
        <f>SUM(C3:C22)</f>
        <v>51</v>
      </c>
      <c r="D2" s="56">
        <f>SUM(D3:D22)</f>
        <v>43</v>
      </c>
      <c r="E2" s="57">
        <f>D2/C2*100</f>
        <v>84.313725490196077</v>
      </c>
      <c r="F2" s="58">
        <f>SUM(F3:F22)</f>
        <v>7</v>
      </c>
      <c r="G2" s="59">
        <f>F2/D2*100</f>
        <v>16.279069767441861</v>
      </c>
      <c r="H2" s="58">
        <f>SUM(H3:H22)</f>
        <v>24</v>
      </c>
      <c r="I2" s="60">
        <f>H2/D2*100</f>
        <v>55.813953488372093</v>
      </c>
      <c r="J2" s="58">
        <f>SUM(J4:J22)</f>
        <v>9</v>
      </c>
      <c r="K2" s="60">
        <f>J2/D2*100</f>
        <v>20.930232558139537</v>
      </c>
      <c r="L2" s="58">
        <f>SUM(L3:L22)</f>
        <v>2</v>
      </c>
      <c r="M2" s="60">
        <v>0</v>
      </c>
      <c r="N2" s="58">
        <v>0</v>
      </c>
      <c r="O2" s="58">
        <v>0</v>
      </c>
      <c r="P2" s="67">
        <v>47.418604651162788</v>
      </c>
      <c r="Q2" s="3"/>
    </row>
    <row r="3" spans="1:18" ht="27" customHeight="1" x14ac:dyDescent="0.3">
      <c r="A3" s="53">
        <v>1</v>
      </c>
      <c r="B3" s="76" t="s">
        <v>13</v>
      </c>
      <c r="C3" s="53">
        <v>2</v>
      </c>
      <c r="D3" s="53">
        <v>1</v>
      </c>
      <c r="E3" s="61">
        <f>D3/C3*100</f>
        <v>50</v>
      </c>
      <c r="F3" s="62">
        <v>0</v>
      </c>
      <c r="G3" s="63">
        <f>F3/D3*100</f>
        <v>0</v>
      </c>
      <c r="H3" s="62">
        <v>0</v>
      </c>
      <c r="I3" s="63">
        <f>H3/D3*100</f>
        <v>0</v>
      </c>
      <c r="J3" s="62">
        <v>1</v>
      </c>
      <c r="K3" s="63">
        <f>J3/D3*100</f>
        <v>100</v>
      </c>
      <c r="L3" s="62">
        <v>0</v>
      </c>
      <c r="M3" s="63">
        <f>L3/D3*100</f>
        <v>0</v>
      </c>
      <c r="N3" s="62">
        <v>0</v>
      </c>
      <c r="O3" s="62">
        <v>0</v>
      </c>
      <c r="P3" s="68">
        <v>76</v>
      </c>
      <c r="Q3" s="3"/>
    </row>
    <row r="4" spans="1:18" ht="27" customHeight="1" x14ac:dyDescent="0.3">
      <c r="A4" s="53">
        <v>2</v>
      </c>
      <c r="B4" s="76" t="s">
        <v>49</v>
      </c>
      <c r="C4" s="53">
        <v>1</v>
      </c>
      <c r="D4" s="53">
        <v>1</v>
      </c>
      <c r="E4" s="61">
        <f t="shared" ref="E4:E22" si="0">D4/C4*100</f>
        <v>100</v>
      </c>
      <c r="F4" s="62">
        <v>0</v>
      </c>
      <c r="G4" s="63">
        <f t="shared" ref="G4:G22" si="1">F4/D4*100</f>
        <v>0</v>
      </c>
      <c r="H4" s="62">
        <v>1</v>
      </c>
      <c r="I4" s="63">
        <f t="shared" ref="I4:I22" si="2">H4/D4*100</f>
        <v>100</v>
      </c>
      <c r="J4" s="62">
        <v>0</v>
      </c>
      <c r="K4" s="63">
        <f t="shared" ref="K4:K22" si="3">J4/D4*100</f>
        <v>0</v>
      </c>
      <c r="L4" s="62">
        <v>0</v>
      </c>
      <c r="M4" s="63">
        <f t="shared" ref="M4:M22" si="4">L4/D4*100</f>
        <v>0</v>
      </c>
      <c r="N4" s="62">
        <v>0</v>
      </c>
      <c r="O4" s="62">
        <v>0</v>
      </c>
      <c r="P4" s="68">
        <v>53</v>
      </c>
      <c r="Q4" s="3"/>
    </row>
    <row r="5" spans="1:18" ht="27" customHeight="1" x14ac:dyDescent="0.3">
      <c r="A5" s="53">
        <v>4</v>
      </c>
      <c r="B5" s="76" t="s">
        <v>50</v>
      </c>
      <c r="C5" s="53">
        <v>1</v>
      </c>
      <c r="D5" s="53">
        <v>1</v>
      </c>
      <c r="E5" s="61">
        <f t="shared" si="0"/>
        <v>100</v>
      </c>
      <c r="F5" s="62">
        <v>0</v>
      </c>
      <c r="G5" s="63">
        <f t="shared" si="1"/>
        <v>0</v>
      </c>
      <c r="H5" s="62">
        <v>0</v>
      </c>
      <c r="I5" s="63">
        <f t="shared" si="2"/>
        <v>0</v>
      </c>
      <c r="J5" s="62">
        <v>1</v>
      </c>
      <c r="K5" s="63">
        <f t="shared" si="3"/>
        <v>100</v>
      </c>
      <c r="L5" s="62">
        <v>0</v>
      </c>
      <c r="M5" s="63">
        <f t="shared" si="4"/>
        <v>0</v>
      </c>
      <c r="N5" s="62">
        <v>0</v>
      </c>
      <c r="O5" s="62">
        <v>0</v>
      </c>
      <c r="P5" s="68">
        <v>64</v>
      </c>
      <c r="Q5" s="3"/>
    </row>
    <row r="6" spans="1:18" ht="27" customHeight="1" x14ac:dyDescent="0.3">
      <c r="A6" s="53">
        <v>5</v>
      </c>
      <c r="B6" s="76" t="s">
        <v>14</v>
      </c>
      <c r="C6" s="53">
        <v>19</v>
      </c>
      <c r="D6" s="53">
        <v>19</v>
      </c>
      <c r="E6" s="61">
        <f t="shared" si="0"/>
        <v>100</v>
      </c>
      <c r="F6" s="62">
        <v>3</v>
      </c>
      <c r="G6" s="63">
        <f>F6/D6*100</f>
        <v>15.789473684210526</v>
      </c>
      <c r="H6" s="62">
        <v>10</v>
      </c>
      <c r="I6" s="63">
        <f t="shared" si="2"/>
        <v>52.631578947368418</v>
      </c>
      <c r="J6" s="62">
        <v>5</v>
      </c>
      <c r="K6" s="63">
        <f t="shared" si="3"/>
        <v>26.315789473684209</v>
      </c>
      <c r="L6" s="62">
        <v>1</v>
      </c>
      <c r="M6" s="63">
        <f t="shared" si="4"/>
        <v>5.2631578947368416</v>
      </c>
      <c r="N6" s="62">
        <v>0</v>
      </c>
      <c r="O6" s="62">
        <v>0</v>
      </c>
      <c r="P6" s="69">
        <v>49.526315789473685</v>
      </c>
      <c r="Q6" s="3"/>
    </row>
    <row r="7" spans="1:18" s="41" customFormat="1" ht="27" customHeight="1" x14ac:dyDescent="0.3">
      <c r="A7" s="53">
        <v>6</v>
      </c>
      <c r="B7" s="76" t="s">
        <v>57</v>
      </c>
      <c r="C7" s="53">
        <v>2</v>
      </c>
      <c r="D7" s="53">
        <v>1</v>
      </c>
      <c r="E7" s="61">
        <f t="shared" si="0"/>
        <v>50</v>
      </c>
      <c r="F7" s="62">
        <v>0</v>
      </c>
      <c r="G7" s="63">
        <f t="shared" si="1"/>
        <v>0</v>
      </c>
      <c r="H7" s="62">
        <v>1</v>
      </c>
      <c r="I7" s="63">
        <f t="shared" si="2"/>
        <v>100</v>
      </c>
      <c r="J7" s="62">
        <v>0</v>
      </c>
      <c r="K7" s="63">
        <f t="shared" si="3"/>
        <v>0</v>
      </c>
      <c r="L7" s="62">
        <v>0</v>
      </c>
      <c r="M7" s="63">
        <f t="shared" si="4"/>
        <v>0</v>
      </c>
      <c r="N7" s="62">
        <v>0</v>
      </c>
      <c r="O7" s="62">
        <v>0</v>
      </c>
      <c r="P7" s="68">
        <v>45</v>
      </c>
      <c r="Q7" s="3"/>
    </row>
    <row r="8" spans="1:18" ht="27" customHeight="1" x14ac:dyDescent="0.3">
      <c r="A8" s="53">
        <v>7</v>
      </c>
      <c r="B8" s="76" t="s">
        <v>15</v>
      </c>
      <c r="C8" s="53">
        <v>3</v>
      </c>
      <c r="D8" s="53">
        <v>3</v>
      </c>
      <c r="E8" s="61">
        <f t="shared" si="0"/>
        <v>100</v>
      </c>
      <c r="F8" s="62">
        <v>2</v>
      </c>
      <c r="G8" s="63">
        <f>F8/D8*100</f>
        <v>66.666666666666657</v>
      </c>
      <c r="H8" s="62">
        <v>1</v>
      </c>
      <c r="I8" s="63">
        <f t="shared" si="2"/>
        <v>33.333333333333329</v>
      </c>
      <c r="J8" s="62">
        <v>0</v>
      </c>
      <c r="K8" s="63">
        <f t="shared" si="3"/>
        <v>0</v>
      </c>
      <c r="L8" s="62">
        <v>0</v>
      </c>
      <c r="M8" s="63">
        <f t="shared" si="4"/>
        <v>0</v>
      </c>
      <c r="N8" s="62">
        <v>0</v>
      </c>
      <c r="O8" s="62">
        <v>0</v>
      </c>
      <c r="P8" s="69">
        <v>30.666666666666668</v>
      </c>
      <c r="Q8" s="3"/>
    </row>
    <row r="9" spans="1:18" ht="27" customHeight="1" x14ac:dyDescent="0.3">
      <c r="A9" s="53">
        <v>8</v>
      </c>
      <c r="B9" s="76" t="s">
        <v>58</v>
      </c>
      <c r="C9" s="53">
        <v>2</v>
      </c>
      <c r="D9" s="53">
        <v>2</v>
      </c>
      <c r="E9" s="61">
        <f t="shared" si="0"/>
        <v>100</v>
      </c>
      <c r="F9" s="62">
        <v>0</v>
      </c>
      <c r="G9" s="63">
        <f t="shared" si="1"/>
        <v>0</v>
      </c>
      <c r="H9" s="62">
        <v>2</v>
      </c>
      <c r="I9" s="63">
        <f t="shared" si="2"/>
        <v>100</v>
      </c>
      <c r="J9" s="62">
        <v>0</v>
      </c>
      <c r="K9" s="63">
        <f t="shared" si="3"/>
        <v>0</v>
      </c>
      <c r="L9" s="62">
        <v>0</v>
      </c>
      <c r="M9" s="63">
        <f t="shared" si="4"/>
        <v>0</v>
      </c>
      <c r="N9" s="62">
        <v>0</v>
      </c>
      <c r="O9" s="62">
        <v>0</v>
      </c>
      <c r="P9" s="68">
        <v>39</v>
      </c>
      <c r="Q9" s="3"/>
    </row>
    <row r="10" spans="1:18" s="41" customFormat="1" ht="27" customHeight="1" x14ac:dyDescent="0.3">
      <c r="A10" s="53">
        <v>9</v>
      </c>
      <c r="B10" s="76" t="s">
        <v>59</v>
      </c>
      <c r="C10" s="53">
        <v>1</v>
      </c>
      <c r="D10" s="53">
        <v>1</v>
      </c>
      <c r="E10" s="61">
        <f t="shared" si="0"/>
        <v>100</v>
      </c>
      <c r="F10" s="62">
        <v>0</v>
      </c>
      <c r="G10" s="63">
        <f t="shared" si="1"/>
        <v>0</v>
      </c>
      <c r="H10" s="62">
        <v>1</v>
      </c>
      <c r="I10" s="63">
        <f t="shared" si="2"/>
        <v>100</v>
      </c>
      <c r="J10" s="62">
        <v>0</v>
      </c>
      <c r="K10" s="63">
        <f t="shared" si="3"/>
        <v>0</v>
      </c>
      <c r="L10" s="62">
        <v>0</v>
      </c>
      <c r="M10" s="63">
        <f t="shared" si="4"/>
        <v>0</v>
      </c>
      <c r="N10" s="62">
        <v>0</v>
      </c>
      <c r="O10" s="62">
        <v>0</v>
      </c>
      <c r="P10" s="68">
        <v>40</v>
      </c>
      <c r="Q10" s="3"/>
    </row>
    <row r="11" spans="1:18" ht="27" customHeight="1" x14ac:dyDescent="0.3">
      <c r="A11" s="53">
        <v>10</v>
      </c>
      <c r="B11" s="76" t="s">
        <v>28</v>
      </c>
      <c r="C11" s="53">
        <v>6</v>
      </c>
      <c r="D11" s="53">
        <v>4</v>
      </c>
      <c r="E11" s="61">
        <f t="shared" si="0"/>
        <v>66.666666666666657</v>
      </c>
      <c r="F11" s="62">
        <v>0</v>
      </c>
      <c r="G11" s="63">
        <f t="shared" si="1"/>
        <v>0</v>
      </c>
      <c r="H11" s="62">
        <v>2</v>
      </c>
      <c r="I11" s="63">
        <f t="shared" si="2"/>
        <v>50</v>
      </c>
      <c r="J11" s="62">
        <v>2</v>
      </c>
      <c r="K11" s="63">
        <f t="shared" si="3"/>
        <v>50</v>
      </c>
      <c r="L11" s="62">
        <v>0</v>
      </c>
      <c r="M11" s="63">
        <f t="shared" si="4"/>
        <v>0</v>
      </c>
      <c r="N11" s="62">
        <v>0</v>
      </c>
      <c r="O11" s="62">
        <v>0</v>
      </c>
      <c r="P11" s="68">
        <v>56</v>
      </c>
      <c r="Q11" s="3"/>
    </row>
    <row r="12" spans="1:18" ht="27" customHeight="1" x14ac:dyDescent="0.3">
      <c r="A12" s="53">
        <v>12</v>
      </c>
      <c r="B12" s="76" t="s">
        <v>51</v>
      </c>
      <c r="C12" s="53">
        <v>2</v>
      </c>
      <c r="D12" s="53">
        <v>1</v>
      </c>
      <c r="E12" s="61">
        <f t="shared" si="0"/>
        <v>50</v>
      </c>
      <c r="F12" s="62">
        <v>0</v>
      </c>
      <c r="G12" s="63">
        <f t="shared" si="1"/>
        <v>0</v>
      </c>
      <c r="H12" s="62">
        <v>1</v>
      </c>
      <c r="I12" s="63">
        <f t="shared" si="2"/>
        <v>100</v>
      </c>
      <c r="J12" s="62">
        <v>0</v>
      </c>
      <c r="K12" s="63">
        <f t="shared" si="3"/>
        <v>0</v>
      </c>
      <c r="L12" s="62">
        <v>0</v>
      </c>
      <c r="M12" s="63">
        <f t="shared" si="4"/>
        <v>0</v>
      </c>
      <c r="N12" s="62">
        <v>0</v>
      </c>
      <c r="O12" s="62">
        <v>0</v>
      </c>
      <c r="P12" s="68">
        <v>45</v>
      </c>
      <c r="Q12" s="3"/>
    </row>
    <row r="13" spans="1:18" s="41" customFormat="1" ht="22.5" customHeight="1" x14ac:dyDescent="0.3">
      <c r="A13" s="53">
        <v>13</v>
      </c>
      <c r="B13" s="76" t="s">
        <v>60</v>
      </c>
      <c r="C13" s="53">
        <v>1</v>
      </c>
      <c r="D13" s="53">
        <v>1</v>
      </c>
      <c r="E13" s="61">
        <f t="shared" si="0"/>
        <v>100</v>
      </c>
      <c r="F13" s="62">
        <v>0</v>
      </c>
      <c r="G13" s="63">
        <f t="shared" si="1"/>
        <v>0</v>
      </c>
      <c r="H13" s="62">
        <v>0</v>
      </c>
      <c r="I13" s="63">
        <f t="shared" si="2"/>
        <v>0</v>
      </c>
      <c r="J13" s="62">
        <v>0</v>
      </c>
      <c r="K13" s="63">
        <f t="shared" si="3"/>
        <v>0</v>
      </c>
      <c r="L13" s="62">
        <v>1</v>
      </c>
      <c r="M13" s="63">
        <f t="shared" si="4"/>
        <v>100</v>
      </c>
      <c r="N13" s="62">
        <v>0</v>
      </c>
      <c r="O13" s="62">
        <v>0</v>
      </c>
      <c r="P13" s="68">
        <v>87</v>
      </c>
      <c r="Q13" s="3"/>
    </row>
    <row r="14" spans="1:18" s="41" customFormat="1" ht="22.5" customHeight="1" x14ac:dyDescent="0.3">
      <c r="A14" s="53">
        <v>14</v>
      </c>
      <c r="B14" s="76" t="s">
        <v>80</v>
      </c>
      <c r="C14" s="53">
        <v>1</v>
      </c>
      <c r="D14" s="53">
        <v>0</v>
      </c>
      <c r="E14" s="61">
        <f t="shared" si="0"/>
        <v>0</v>
      </c>
      <c r="F14" s="62">
        <v>0</v>
      </c>
      <c r="G14" s="63">
        <v>0</v>
      </c>
      <c r="H14" s="62">
        <v>0</v>
      </c>
      <c r="I14" s="63">
        <v>0</v>
      </c>
      <c r="J14" s="62">
        <v>0</v>
      </c>
      <c r="K14" s="63">
        <v>0</v>
      </c>
      <c r="L14" s="62">
        <v>0</v>
      </c>
      <c r="M14" s="63">
        <v>0</v>
      </c>
      <c r="N14" s="62">
        <v>0</v>
      </c>
      <c r="O14" s="62">
        <v>0</v>
      </c>
      <c r="P14" s="68">
        <v>0</v>
      </c>
      <c r="Q14" s="3"/>
    </row>
    <row r="15" spans="1:18" s="41" customFormat="1" ht="27" customHeight="1" x14ac:dyDescent="0.3">
      <c r="A15" s="53">
        <v>16</v>
      </c>
      <c r="B15" s="76" t="s">
        <v>61</v>
      </c>
      <c r="C15" s="53">
        <v>1</v>
      </c>
      <c r="D15" s="53">
        <v>1</v>
      </c>
      <c r="E15" s="61">
        <f t="shared" si="0"/>
        <v>100</v>
      </c>
      <c r="F15" s="62">
        <v>0</v>
      </c>
      <c r="G15" s="63">
        <f t="shared" si="1"/>
        <v>0</v>
      </c>
      <c r="H15" s="62">
        <v>1</v>
      </c>
      <c r="I15" s="63">
        <f t="shared" si="2"/>
        <v>100</v>
      </c>
      <c r="J15" s="62">
        <v>0</v>
      </c>
      <c r="K15" s="63">
        <f t="shared" si="3"/>
        <v>0</v>
      </c>
      <c r="L15" s="62">
        <v>0</v>
      </c>
      <c r="M15" s="63">
        <f t="shared" si="4"/>
        <v>0</v>
      </c>
      <c r="N15" s="62">
        <v>0</v>
      </c>
      <c r="O15" s="62">
        <v>0</v>
      </c>
      <c r="P15" s="68">
        <v>40</v>
      </c>
      <c r="Q15" s="3"/>
    </row>
    <row r="16" spans="1:18" s="41" customFormat="1" ht="27" customHeight="1" x14ac:dyDescent="0.3">
      <c r="A16" s="53">
        <v>17</v>
      </c>
      <c r="B16" s="76" t="s">
        <v>81</v>
      </c>
      <c r="C16" s="53">
        <v>1</v>
      </c>
      <c r="D16" s="53">
        <v>0</v>
      </c>
      <c r="E16" s="61">
        <v>0</v>
      </c>
      <c r="F16" s="62">
        <v>0</v>
      </c>
      <c r="G16" s="63">
        <v>0</v>
      </c>
      <c r="H16" s="62">
        <v>0</v>
      </c>
      <c r="I16" s="63">
        <v>0</v>
      </c>
      <c r="J16" s="62">
        <v>0</v>
      </c>
      <c r="K16" s="63">
        <v>0</v>
      </c>
      <c r="L16" s="62">
        <v>0</v>
      </c>
      <c r="M16" s="63">
        <v>0</v>
      </c>
      <c r="N16" s="62">
        <v>0</v>
      </c>
      <c r="O16" s="62">
        <v>0</v>
      </c>
      <c r="P16" s="68">
        <v>0</v>
      </c>
      <c r="Q16" s="3"/>
    </row>
    <row r="17" spans="1:17" ht="27" customHeight="1" x14ac:dyDescent="0.3">
      <c r="A17" s="53">
        <v>20</v>
      </c>
      <c r="B17" s="76" t="s">
        <v>17</v>
      </c>
      <c r="C17" s="53">
        <v>2</v>
      </c>
      <c r="D17" s="53">
        <v>2</v>
      </c>
      <c r="E17" s="61">
        <f t="shared" si="0"/>
        <v>100</v>
      </c>
      <c r="F17" s="62">
        <v>0</v>
      </c>
      <c r="G17" s="63">
        <f t="shared" si="1"/>
        <v>0</v>
      </c>
      <c r="H17" s="62">
        <v>2</v>
      </c>
      <c r="I17" s="63">
        <f t="shared" si="2"/>
        <v>100</v>
      </c>
      <c r="J17" s="62">
        <v>0</v>
      </c>
      <c r="K17" s="63">
        <f t="shared" si="3"/>
        <v>0</v>
      </c>
      <c r="L17" s="62">
        <v>0</v>
      </c>
      <c r="M17" s="63">
        <f t="shared" si="4"/>
        <v>0</v>
      </c>
      <c r="N17" s="62">
        <v>0</v>
      </c>
      <c r="O17" s="62">
        <v>0</v>
      </c>
      <c r="P17" s="68">
        <v>35</v>
      </c>
      <c r="Q17" s="3"/>
    </row>
    <row r="18" spans="1:17" ht="27" customHeight="1" x14ac:dyDescent="0.3">
      <c r="A18" s="62">
        <v>22</v>
      </c>
      <c r="B18" s="76" t="s">
        <v>62</v>
      </c>
      <c r="C18" s="62">
        <v>2</v>
      </c>
      <c r="D18" s="62">
        <v>2</v>
      </c>
      <c r="E18" s="61">
        <f t="shared" si="0"/>
        <v>100</v>
      </c>
      <c r="F18" s="66">
        <v>1</v>
      </c>
      <c r="G18" s="63">
        <f t="shared" si="1"/>
        <v>50</v>
      </c>
      <c r="H18" s="66">
        <v>1</v>
      </c>
      <c r="I18" s="63">
        <f t="shared" si="2"/>
        <v>50</v>
      </c>
      <c r="J18" s="62">
        <v>0</v>
      </c>
      <c r="K18" s="63">
        <f t="shared" si="3"/>
        <v>0</v>
      </c>
      <c r="L18" s="62">
        <v>0</v>
      </c>
      <c r="M18" s="63">
        <f t="shared" si="4"/>
        <v>0</v>
      </c>
      <c r="N18" s="62">
        <v>0</v>
      </c>
      <c r="O18" s="62">
        <v>0</v>
      </c>
      <c r="P18" s="68">
        <v>24</v>
      </c>
    </row>
    <row r="19" spans="1:17" ht="27" customHeight="1" x14ac:dyDescent="0.3">
      <c r="A19" s="62">
        <v>23</v>
      </c>
      <c r="B19" s="76" t="s">
        <v>63</v>
      </c>
      <c r="C19" s="62">
        <v>1</v>
      </c>
      <c r="D19" s="62">
        <v>1</v>
      </c>
      <c r="E19" s="61">
        <f t="shared" si="0"/>
        <v>100</v>
      </c>
      <c r="F19" s="66">
        <v>0</v>
      </c>
      <c r="G19" s="63">
        <f t="shared" si="1"/>
        <v>0</v>
      </c>
      <c r="H19" s="66">
        <v>0</v>
      </c>
      <c r="I19" s="63">
        <f t="shared" si="2"/>
        <v>0</v>
      </c>
      <c r="J19" s="62">
        <v>1</v>
      </c>
      <c r="K19" s="63">
        <f t="shared" si="3"/>
        <v>100</v>
      </c>
      <c r="L19" s="62">
        <v>0</v>
      </c>
      <c r="M19" s="63">
        <f t="shared" si="4"/>
        <v>0</v>
      </c>
      <c r="N19" s="62">
        <v>0</v>
      </c>
      <c r="O19" s="62">
        <v>0</v>
      </c>
      <c r="P19" s="68">
        <v>68</v>
      </c>
    </row>
    <row r="20" spans="1:17" s="41" customFormat="1" ht="27" customHeight="1" x14ac:dyDescent="0.3">
      <c r="A20" s="62">
        <v>29</v>
      </c>
      <c r="B20" s="76" t="s">
        <v>66</v>
      </c>
      <c r="C20" s="62">
        <v>1</v>
      </c>
      <c r="D20" s="62">
        <v>0</v>
      </c>
      <c r="E20" s="61">
        <f t="shared" si="0"/>
        <v>0</v>
      </c>
      <c r="F20" s="66">
        <v>0</v>
      </c>
      <c r="G20" s="63">
        <v>0</v>
      </c>
      <c r="H20" s="66">
        <v>0</v>
      </c>
      <c r="I20" s="63">
        <v>0</v>
      </c>
      <c r="J20" s="62">
        <v>0</v>
      </c>
      <c r="K20" s="63">
        <v>0</v>
      </c>
      <c r="L20" s="62">
        <v>0</v>
      </c>
      <c r="M20" s="63">
        <v>0</v>
      </c>
      <c r="N20" s="62">
        <v>0</v>
      </c>
      <c r="O20" s="62">
        <v>0</v>
      </c>
      <c r="P20" s="68">
        <v>0</v>
      </c>
    </row>
    <row r="21" spans="1:17" ht="27" customHeight="1" x14ac:dyDescent="0.3">
      <c r="A21" s="62">
        <v>30</v>
      </c>
      <c r="B21" s="76" t="s">
        <v>64</v>
      </c>
      <c r="C21" s="62">
        <v>1</v>
      </c>
      <c r="D21" s="62">
        <v>1</v>
      </c>
      <c r="E21" s="61">
        <f t="shared" si="0"/>
        <v>100</v>
      </c>
      <c r="F21" s="66">
        <v>0</v>
      </c>
      <c r="G21" s="63">
        <f t="shared" si="1"/>
        <v>0</v>
      </c>
      <c r="H21" s="66">
        <v>1</v>
      </c>
      <c r="I21" s="63">
        <f t="shared" si="2"/>
        <v>100</v>
      </c>
      <c r="J21" s="62">
        <v>0</v>
      </c>
      <c r="K21" s="63">
        <f t="shared" si="3"/>
        <v>0</v>
      </c>
      <c r="L21" s="62">
        <v>0</v>
      </c>
      <c r="M21" s="63">
        <f t="shared" si="4"/>
        <v>0</v>
      </c>
      <c r="N21" s="62">
        <v>0</v>
      </c>
      <c r="O21" s="62">
        <v>0</v>
      </c>
      <c r="P21" s="68">
        <v>44</v>
      </c>
    </row>
    <row r="22" spans="1:17" ht="27" customHeight="1" x14ac:dyDescent="0.3">
      <c r="A22" s="62">
        <v>34</v>
      </c>
      <c r="B22" s="76" t="s">
        <v>65</v>
      </c>
      <c r="C22" s="62">
        <v>1</v>
      </c>
      <c r="D22" s="62">
        <v>1</v>
      </c>
      <c r="E22" s="61">
        <f t="shared" si="0"/>
        <v>100</v>
      </c>
      <c r="F22" s="66">
        <v>1</v>
      </c>
      <c r="G22" s="63">
        <f t="shared" si="1"/>
        <v>100</v>
      </c>
      <c r="H22" s="66">
        <v>0</v>
      </c>
      <c r="I22" s="63">
        <f t="shared" si="2"/>
        <v>0</v>
      </c>
      <c r="J22" s="62">
        <v>0</v>
      </c>
      <c r="K22" s="63">
        <f t="shared" si="3"/>
        <v>0</v>
      </c>
      <c r="L22" s="62">
        <v>0</v>
      </c>
      <c r="M22" s="63">
        <f t="shared" si="4"/>
        <v>0</v>
      </c>
      <c r="N22" s="62">
        <v>0</v>
      </c>
      <c r="O22" s="62">
        <v>0</v>
      </c>
      <c r="P22" s="68">
        <v>24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B03C4-6753-45A2-AEDE-36360A39B48B}">
  <dimension ref="A1:AR21"/>
  <sheetViews>
    <sheetView zoomScaleNormal="100" workbookViewId="0">
      <selection activeCell="A23" sqref="A23"/>
    </sheetView>
  </sheetViews>
  <sheetFormatPr defaultColWidth="11.5703125" defaultRowHeight="15" x14ac:dyDescent="0.25"/>
  <cols>
    <col min="1" max="1" width="47.85546875" customWidth="1"/>
    <col min="2" max="24" width="6.7109375" customWidth="1"/>
  </cols>
  <sheetData>
    <row r="1" spans="1:44" ht="18.75" x14ac:dyDescent="0.3">
      <c r="A1" s="34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34"/>
      <c r="W1" s="35" t="s">
        <v>48</v>
      </c>
    </row>
    <row r="2" spans="1:44" ht="18.75" x14ac:dyDescent="0.3">
      <c r="A2" s="39"/>
      <c r="B2" s="81" t="s">
        <v>46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40"/>
    </row>
    <row r="3" spans="1:44" ht="18.75" x14ac:dyDescent="0.25">
      <c r="A3" s="13" t="s">
        <v>16</v>
      </c>
      <c r="B3" s="7">
        <v>8</v>
      </c>
      <c r="C3" s="7">
        <v>12</v>
      </c>
      <c r="D3" s="7">
        <v>20</v>
      </c>
      <c r="E3" s="7">
        <v>24</v>
      </c>
      <c r="F3" s="7">
        <v>32</v>
      </c>
      <c r="G3" s="7">
        <v>34</v>
      </c>
      <c r="H3" s="7">
        <v>36</v>
      </c>
      <c r="I3" s="7">
        <v>38</v>
      </c>
      <c r="J3" s="7">
        <v>40</v>
      </c>
      <c r="K3" s="7">
        <v>42</v>
      </c>
      <c r="L3" s="7">
        <v>44</v>
      </c>
      <c r="M3" s="7">
        <v>45</v>
      </c>
      <c r="N3" s="7">
        <v>47</v>
      </c>
      <c r="O3" s="7">
        <v>53</v>
      </c>
      <c r="P3" s="7">
        <v>60</v>
      </c>
      <c r="Q3" s="7">
        <v>64</v>
      </c>
      <c r="R3" s="7">
        <v>68</v>
      </c>
      <c r="S3" s="7">
        <v>70</v>
      </c>
      <c r="T3" s="7">
        <v>72</v>
      </c>
      <c r="U3" s="7">
        <v>74</v>
      </c>
      <c r="V3" s="7">
        <v>76</v>
      </c>
      <c r="W3" s="7">
        <v>87</v>
      </c>
      <c r="X3" s="7" t="s">
        <v>21</v>
      </c>
    </row>
    <row r="4" spans="1:44" s="41" customFormat="1" ht="18.75" x14ac:dyDescent="0.25">
      <c r="A4" s="13" t="s">
        <v>47</v>
      </c>
      <c r="B4" s="71"/>
      <c r="C4" s="71"/>
      <c r="D4" s="71"/>
      <c r="E4" s="71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>
        <v>1</v>
      </c>
      <c r="W4" s="72"/>
      <c r="X4" s="70">
        <v>1</v>
      </c>
    </row>
    <row r="5" spans="1:44" s="41" customFormat="1" ht="18.75" x14ac:dyDescent="0.25">
      <c r="A5" s="13" t="s">
        <v>67</v>
      </c>
      <c r="B5" s="71"/>
      <c r="C5" s="71"/>
      <c r="D5" s="71"/>
      <c r="E5" s="71"/>
      <c r="F5" s="72"/>
      <c r="G5" s="72"/>
      <c r="H5" s="72"/>
      <c r="I5" s="72"/>
      <c r="J5" s="72"/>
      <c r="K5" s="72"/>
      <c r="L5" s="72"/>
      <c r="M5" s="72"/>
      <c r="N5" s="72"/>
      <c r="O5" s="72">
        <v>1</v>
      </c>
      <c r="P5" s="72"/>
      <c r="Q5" s="72"/>
      <c r="R5" s="72"/>
      <c r="S5" s="72"/>
      <c r="T5" s="72"/>
      <c r="U5" s="72"/>
      <c r="V5" s="72"/>
      <c r="W5" s="72"/>
      <c r="X5" s="70">
        <v>1</v>
      </c>
    </row>
    <row r="6" spans="1:44" s="41" customFormat="1" ht="18.75" x14ac:dyDescent="0.25">
      <c r="A6" s="13" t="s">
        <v>68</v>
      </c>
      <c r="B6" s="71"/>
      <c r="C6" s="71"/>
      <c r="D6" s="71"/>
      <c r="E6" s="71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>
        <v>1</v>
      </c>
      <c r="R6" s="72"/>
      <c r="S6" s="72"/>
      <c r="T6" s="72"/>
      <c r="U6" s="72"/>
      <c r="V6" s="72"/>
      <c r="W6" s="72"/>
      <c r="X6" s="70">
        <v>1</v>
      </c>
    </row>
    <row r="7" spans="1:44" s="41" customFormat="1" ht="18.75" x14ac:dyDescent="0.25">
      <c r="A7" s="13" t="s">
        <v>3</v>
      </c>
      <c r="B7" s="71"/>
      <c r="C7" s="71">
        <v>1</v>
      </c>
      <c r="D7" s="71">
        <v>1</v>
      </c>
      <c r="E7" s="71">
        <v>1</v>
      </c>
      <c r="F7" s="72">
        <v>1</v>
      </c>
      <c r="G7" s="72">
        <v>1</v>
      </c>
      <c r="H7" s="72"/>
      <c r="I7" s="72"/>
      <c r="J7" s="72">
        <v>1</v>
      </c>
      <c r="K7" s="72">
        <v>1</v>
      </c>
      <c r="L7" s="72">
        <v>1</v>
      </c>
      <c r="M7" s="72">
        <v>1</v>
      </c>
      <c r="N7" s="72">
        <v>2</v>
      </c>
      <c r="O7" s="72">
        <v>1</v>
      </c>
      <c r="P7" s="72">
        <v>1</v>
      </c>
      <c r="Q7" s="72">
        <v>1</v>
      </c>
      <c r="R7" s="72"/>
      <c r="S7" s="72"/>
      <c r="T7" s="72">
        <v>3</v>
      </c>
      <c r="U7" s="72">
        <v>1</v>
      </c>
      <c r="V7" s="72"/>
      <c r="W7" s="72">
        <v>1</v>
      </c>
      <c r="X7" s="70">
        <v>19</v>
      </c>
    </row>
    <row r="8" spans="1:44" s="41" customFormat="1" ht="18.75" x14ac:dyDescent="0.25">
      <c r="A8" s="13" t="s">
        <v>69</v>
      </c>
      <c r="B8" s="71"/>
      <c r="C8" s="71"/>
      <c r="D8" s="71"/>
      <c r="E8" s="71"/>
      <c r="F8" s="72"/>
      <c r="G8" s="72"/>
      <c r="H8" s="72"/>
      <c r="I8" s="72"/>
      <c r="J8" s="72"/>
      <c r="K8" s="72"/>
      <c r="L8" s="72"/>
      <c r="M8" s="72">
        <v>1</v>
      </c>
      <c r="N8" s="72"/>
      <c r="O8" s="72"/>
      <c r="P8" s="72"/>
      <c r="Q8" s="72"/>
      <c r="R8" s="72"/>
      <c r="S8" s="72"/>
      <c r="T8" s="72"/>
      <c r="U8" s="72"/>
      <c r="V8" s="72"/>
      <c r="W8" s="72"/>
      <c r="X8" s="70">
        <v>1</v>
      </c>
    </row>
    <row r="9" spans="1:44" s="41" customFormat="1" ht="18.75" x14ac:dyDescent="0.25">
      <c r="A9" s="13" t="s">
        <v>70</v>
      </c>
      <c r="B9" s="71">
        <v>1</v>
      </c>
      <c r="C9" s="71"/>
      <c r="D9" s="71"/>
      <c r="E9" s="71">
        <v>1</v>
      </c>
      <c r="F9" s="72"/>
      <c r="G9" s="72"/>
      <c r="H9" s="72"/>
      <c r="I9" s="72"/>
      <c r="J9" s="72"/>
      <c r="K9" s="72"/>
      <c r="L9" s="72"/>
      <c r="M9" s="72"/>
      <c r="N9" s="72"/>
      <c r="O9" s="72"/>
      <c r="P9" s="72">
        <v>1</v>
      </c>
      <c r="Q9" s="72"/>
      <c r="R9" s="72"/>
      <c r="S9" s="72"/>
      <c r="T9" s="72"/>
      <c r="U9" s="72"/>
      <c r="V9" s="72"/>
      <c r="W9" s="72"/>
      <c r="X9" s="70">
        <v>3</v>
      </c>
    </row>
    <row r="10" spans="1:44" s="41" customFormat="1" ht="18.75" x14ac:dyDescent="0.25">
      <c r="A10" s="13" t="s">
        <v>71</v>
      </c>
      <c r="B10" s="71"/>
      <c r="C10" s="71"/>
      <c r="D10" s="71"/>
      <c r="E10" s="71"/>
      <c r="F10" s="72"/>
      <c r="G10" s="72"/>
      <c r="H10" s="72"/>
      <c r="I10" s="72">
        <v>1</v>
      </c>
      <c r="J10" s="72">
        <v>1</v>
      </c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0">
        <v>2</v>
      </c>
    </row>
    <row r="11" spans="1:44" s="41" customFormat="1" ht="18.75" x14ac:dyDescent="0.25">
      <c r="A11" s="13" t="s">
        <v>72</v>
      </c>
      <c r="B11" s="71"/>
      <c r="C11" s="71"/>
      <c r="D11" s="71"/>
      <c r="E11" s="71"/>
      <c r="F11" s="72"/>
      <c r="G11" s="72"/>
      <c r="H11" s="72"/>
      <c r="I11" s="72"/>
      <c r="J11" s="72">
        <v>1</v>
      </c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0">
        <v>1</v>
      </c>
    </row>
    <row r="12" spans="1:44" ht="18.75" x14ac:dyDescent="0.25">
      <c r="A12" s="13" t="s">
        <v>29</v>
      </c>
      <c r="B12" s="71"/>
      <c r="C12" s="71"/>
      <c r="D12" s="71"/>
      <c r="E12" s="71"/>
      <c r="F12" s="72"/>
      <c r="G12" s="72"/>
      <c r="H12" s="72"/>
      <c r="I12" s="72"/>
      <c r="J12" s="72">
        <v>1</v>
      </c>
      <c r="K12" s="72">
        <v>1</v>
      </c>
      <c r="L12" s="72"/>
      <c r="M12" s="72"/>
      <c r="N12" s="72"/>
      <c r="O12" s="72"/>
      <c r="P12" s="72"/>
      <c r="Q12" s="72"/>
      <c r="R12" s="72"/>
      <c r="S12" s="72">
        <v>1</v>
      </c>
      <c r="T12" s="72">
        <v>1</v>
      </c>
      <c r="U12" s="72"/>
      <c r="V12" s="72"/>
      <c r="W12" s="72"/>
      <c r="X12" s="70">
        <v>4</v>
      </c>
    </row>
    <row r="13" spans="1:44" ht="18.75" x14ac:dyDescent="0.25">
      <c r="A13" s="13" t="s">
        <v>73</v>
      </c>
      <c r="B13" s="71"/>
      <c r="C13" s="71"/>
      <c r="D13" s="71"/>
      <c r="E13" s="71"/>
      <c r="F13" s="72"/>
      <c r="G13" s="72"/>
      <c r="H13" s="72"/>
      <c r="I13" s="72"/>
      <c r="J13" s="72"/>
      <c r="K13" s="72"/>
      <c r="L13" s="72"/>
      <c r="M13" s="72">
        <v>1</v>
      </c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0">
        <v>1</v>
      </c>
    </row>
    <row r="14" spans="1:44" ht="18.75" x14ac:dyDescent="0.25">
      <c r="A14" s="13" t="s">
        <v>74</v>
      </c>
      <c r="B14" s="71"/>
      <c r="C14" s="71"/>
      <c r="D14" s="71"/>
      <c r="E14" s="71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>
        <v>1</v>
      </c>
      <c r="X14" s="70">
        <v>1</v>
      </c>
    </row>
    <row r="15" spans="1:44" ht="18.75" x14ac:dyDescent="0.25">
      <c r="A15" s="13" t="s">
        <v>75</v>
      </c>
      <c r="B15" s="71"/>
      <c r="C15" s="71"/>
      <c r="D15" s="71"/>
      <c r="E15" s="71"/>
      <c r="F15" s="72"/>
      <c r="G15" s="72"/>
      <c r="H15" s="72"/>
      <c r="I15" s="72"/>
      <c r="J15" s="72">
        <v>1</v>
      </c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0">
        <v>1</v>
      </c>
    </row>
    <row r="16" spans="1:44" ht="18.75" x14ac:dyDescent="0.25">
      <c r="A16" s="13" t="s">
        <v>4</v>
      </c>
      <c r="B16" s="71"/>
      <c r="C16" s="71"/>
      <c r="D16" s="71"/>
      <c r="E16" s="71"/>
      <c r="F16" s="72">
        <v>1</v>
      </c>
      <c r="G16" s="72"/>
      <c r="H16" s="72"/>
      <c r="I16" s="72">
        <v>1</v>
      </c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0">
        <v>2</v>
      </c>
    </row>
    <row r="17" spans="1:24" ht="18.75" x14ac:dyDescent="0.25">
      <c r="A17" s="13" t="s">
        <v>76</v>
      </c>
      <c r="B17" s="71"/>
      <c r="C17" s="71">
        <v>1</v>
      </c>
      <c r="D17" s="71"/>
      <c r="E17" s="71"/>
      <c r="F17" s="72"/>
      <c r="G17" s="72"/>
      <c r="H17" s="72">
        <v>1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0">
        <v>2</v>
      </c>
    </row>
    <row r="18" spans="1:24" ht="18.75" x14ac:dyDescent="0.25">
      <c r="A18" s="13" t="s">
        <v>77</v>
      </c>
      <c r="B18" s="71"/>
      <c r="C18" s="71"/>
      <c r="D18" s="71"/>
      <c r="E18" s="71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>
        <v>1</v>
      </c>
      <c r="S18" s="72"/>
      <c r="T18" s="72"/>
      <c r="U18" s="72"/>
      <c r="V18" s="72"/>
      <c r="W18" s="72"/>
      <c r="X18" s="70">
        <v>1</v>
      </c>
    </row>
    <row r="19" spans="1:24" ht="18.75" x14ac:dyDescent="0.25">
      <c r="A19" s="13" t="s">
        <v>78</v>
      </c>
      <c r="B19" s="71"/>
      <c r="C19" s="71"/>
      <c r="D19" s="71"/>
      <c r="E19" s="71"/>
      <c r="F19" s="72"/>
      <c r="G19" s="72"/>
      <c r="H19" s="72"/>
      <c r="I19" s="72"/>
      <c r="J19" s="72"/>
      <c r="K19" s="72"/>
      <c r="L19" s="72">
        <v>1</v>
      </c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0">
        <v>1</v>
      </c>
    </row>
    <row r="20" spans="1:24" ht="18.75" x14ac:dyDescent="0.25">
      <c r="A20" s="13" t="s">
        <v>79</v>
      </c>
      <c r="B20" s="71"/>
      <c r="C20" s="71"/>
      <c r="D20" s="71"/>
      <c r="E20" s="71">
        <v>1</v>
      </c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0">
        <v>1</v>
      </c>
    </row>
    <row r="21" spans="1:24" ht="18.75" x14ac:dyDescent="0.25">
      <c r="A21" s="13" t="s">
        <v>21</v>
      </c>
      <c r="B21" s="7">
        <v>1</v>
      </c>
      <c r="C21" s="7">
        <v>2</v>
      </c>
      <c r="D21" s="7">
        <v>1</v>
      </c>
      <c r="E21" s="7">
        <v>3</v>
      </c>
      <c r="F21" s="7">
        <v>2</v>
      </c>
      <c r="G21" s="7">
        <v>1</v>
      </c>
      <c r="H21" s="7">
        <v>1</v>
      </c>
      <c r="I21" s="7">
        <v>2</v>
      </c>
      <c r="J21" s="7">
        <v>5</v>
      </c>
      <c r="K21" s="7">
        <v>2</v>
      </c>
      <c r="L21" s="7">
        <v>2</v>
      </c>
      <c r="M21" s="7">
        <v>3</v>
      </c>
      <c r="N21" s="7">
        <v>2</v>
      </c>
      <c r="O21" s="7">
        <v>2</v>
      </c>
      <c r="P21" s="7">
        <v>2</v>
      </c>
      <c r="Q21" s="7">
        <v>2</v>
      </c>
      <c r="R21" s="7">
        <v>1</v>
      </c>
      <c r="S21" s="7">
        <v>1</v>
      </c>
      <c r="T21" s="7">
        <v>4</v>
      </c>
      <c r="U21" s="7">
        <v>1</v>
      </c>
      <c r="V21" s="7">
        <v>1</v>
      </c>
      <c r="W21" s="7">
        <v>2</v>
      </c>
      <c r="X21" s="7">
        <v>43</v>
      </c>
    </row>
  </sheetData>
  <mergeCells count="2">
    <mergeCell ref="B1:T1"/>
    <mergeCell ref="B2:T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B7CB2-6B32-4585-9D0C-FC7B83EDB31A}">
  <dimension ref="A1:Q32"/>
  <sheetViews>
    <sheetView zoomScale="80" zoomScaleNormal="80" workbookViewId="0">
      <selection activeCell="D22" sqref="D22"/>
    </sheetView>
  </sheetViews>
  <sheetFormatPr defaultRowHeight="21.75" customHeight="1" x14ac:dyDescent="0.25"/>
  <cols>
    <col min="1" max="1" width="48.28515625" customWidth="1"/>
    <col min="2" max="2" width="28.28515625" customWidth="1"/>
    <col min="3" max="10" width="28.28515625" style="6" customWidth="1"/>
    <col min="11" max="11" width="28.28515625" customWidth="1"/>
    <col min="12" max="12" width="28.28515625" style="14" customWidth="1"/>
    <col min="13" max="15" width="28.28515625" customWidth="1"/>
  </cols>
  <sheetData>
    <row r="1" spans="1:15" ht="51.75" customHeight="1" x14ac:dyDescent="0.25">
      <c r="B1" s="86" t="s">
        <v>55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15" ht="21.75" customHeight="1" x14ac:dyDescent="0.3">
      <c r="A2" s="13"/>
      <c r="B2" s="13"/>
      <c r="C2" s="25"/>
      <c r="D2" s="84" t="s">
        <v>24</v>
      </c>
      <c r="E2" s="84"/>
      <c r="F2" s="84"/>
      <c r="G2" s="84"/>
      <c r="H2" s="84" t="s">
        <v>25</v>
      </c>
      <c r="I2" s="88"/>
      <c r="J2" s="84" t="s">
        <v>26</v>
      </c>
      <c r="K2" s="84"/>
      <c r="L2" s="85" t="s">
        <v>27</v>
      </c>
      <c r="M2" s="85"/>
      <c r="N2" s="85"/>
      <c r="O2" s="85"/>
    </row>
    <row r="3" spans="1:15" ht="198" customHeight="1" thickBot="1" x14ac:dyDescent="0.3">
      <c r="A3" s="52" t="s">
        <v>0</v>
      </c>
      <c r="B3" s="53" t="s">
        <v>22</v>
      </c>
      <c r="C3" s="50" t="s">
        <v>56</v>
      </c>
      <c r="D3" s="9" t="s">
        <v>34</v>
      </c>
      <c r="E3" s="10" t="s">
        <v>35</v>
      </c>
      <c r="F3" s="10" t="s">
        <v>36</v>
      </c>
      <c r="G3" s="11" t="s">
        <v>37</v>
      </c>
      <c r="H3" s="9" t="s">
        <v>38</v>
      </c>
      <c r="I3" s="16" t="s">
        <v>39</v>
      </c>
      <c r="J3" s="9" t="s">
        <v>40</v>
      </c>
      <c r="K3" s="12" t="s">
        <v>41</v>
      </c>
      <c r="L3" s="15" t="s">
        <v>42</v>
      </c>
      <c r="M3" s="10" t="s">
        <v>43</v>
      </c>
      <c r="N3" s="10" t="s">
        <v>44</v>
      </c>
      <c r="O3" s="12" t="s">
        <v>45</v>
      </c>
    </row>
    <row r="4" spans="1:15" s="5" customFormat="1" ht="21.75" customHeight="1" thickBot="1" x14ac:dyDescent="0.3">
      <c r="A4" s="32" t="s">
        <v>2</v>
      </c>
      <c r="B4" s="33">
        <f t="shared" ref="B4:O4" si="0">SUM(B5:B25)</f>
        <v>43</v>
      </c>
      <c r="C4" s="51">
        <f>SUM(C5:C21)</f>
        <v>18</v>
      </c>
      <c r="D4" s="17">
        <f>SUM(D5:D25)</f>
        <v>6</v>
      </c>
      <c r="E4" s="17">
        <f t="shared" si="0"/>
        <v>2</v>
      </c>
      <c r="F4" s="17">
        <f t="shared" si="0"/>
        <v>1</v>
      </c>
      <c r="G4" s="17">
        <f t="shared" si="0"/>
        <v>3</v>
      </c>
      <c r="H4" s="17">
        <f t="shared" si="0"/>
        <v>12</v>
      </c>
      <c r="I4" s="17">
        <f t="shared" si="0"/>
        <v>12</v>
      </c>
      <c r="J4" s="17">
        <f t="shared" si="0"/>
        <v>1</v>
      </c>
      <c r="K4" s="17">
        <f t="shared" si="0"/>
        <v>1</v>
      </c>
      <c r="L4" s="17">
        <f t="shared" si="0"/>
        <v>24</v>
      </c>
      <c r="M4" s="17">
        <f t="shared" si="0"/>
        <v>1</v>
      </c>
      <c r="N4" s="17">
        <f t="shared" si="0"/>
        <v>18</v>
      </c>
      <c r="O4" s="17">
        <f t="shared" si="0"/>
        <v>5</v>
      </c>
    </row>
    <row r="5" spans="1:15" ht="21.75" customHeight="1" x14ac:dyDescent="0.25">
      <c r="A5" s="13" t="s">
        <v>47</v>
      </c>
      <c r="B5" s="53">
        <v>1</v>
      </c>
      <c r="C5" s="49">
        <v>0</v>
      </c>
      <c r="D5" s="18">
        <v>0</v>
      </c>
      <c r="E5" s="19">
        <v>0</v>
      </c>
      <c r="F5" s="20">
        <v>0</v>
      </c>
      <c r="G5" s="21">
        <v>0</v>
      </c>
      <c r="H5" s="18">
        <v>0</v>
      </c>
      <c r="I5" s="22">
        <v>0</v>
      </c>
      <c r="J5" s="18">
        <v>0</v>
      </c>
      <c r="K5" s="21">
        <v>0</v>
      </c>
      <c r="L5" s="23">
        <v>1</v>
      </c>
      <c r="M5" s="20">
        <v>0</v>
      </c>
      <c r="N5" s="20">
        <v>1</v>
      </c>
      <c r="O5" s="21">
        <v>0</v>
      </c>
    </row>
    <row r="6" spans="1:15" ht="21.75" customHeight="1" x14ac:dyDescent="0.25">
      <c r="A6" s="13" t="s">
        <v>67</v>
      </c>
      <c r="B6" s="53">
        <v>1</v>
      </c>
      <c r="C6" s="46">
        <v>0</v>
      </c>
      <c r="D6" s="24">
        <v>0</v>
      </c>
      <c r="E6" s="25">
        <v>0</v>
      </c>
      <c r="F6" s="7">
        <v>0</v>
      </c>
      <c r="G6" s="26">
        <v>0</v>
      </c>
      <c r="H6" s="24">
        <v>0</v>
      </c>
      <c r="I6" s="27">
        <v>0</v>
      </c>
      <c r="J6" s="24">
        <v>0</v>
      </c>
      <c r="K6" s="26">
        <v>0</v>
      </c>
      <c r="L6" s="28">
        <v>1</v>
      </c>
      <c r="M6" s="7">
        <v>0</v>
      </c>
      <c r="N6" s="7">
        <v>1</v>
      </c>
      <c r="O6" s="26">
        <v>0</v>
      </c>
    </row>
    <row r="7" spans="1:15" ht="21.75" customHeight="1" x14ac:dyDescent="0.25">
      <c r="A7" s="13" t="s">
        <v>68</v>
      </c>
      <c r="B7" s="53">
        <v>1</v>
      </c>
      <c r="C7" s="46">
        <v>0</v>
      </c>
      <c r="D7" s="24">
        <v>0</v>
      </c>
      <c r="E7" s="25">
        <v>0</v>
      </c>
      <c r="F7" s="7">
        <v>0</v>
      </c>
      <c r="G7" s="26">
        <v>0</v>
      </c>
      <c r="H7" s="24">
        <v>0</v>
      </c>
      <c r="I7" s="27">
        <v>0</v>
      </c>
      <c r="J7" s="18">
        <v>0</v>
      </c>
      <c r="K7" s="21">
        <v>0</v>
      </c>
      <c r="L7" s="28">
        <v>1</v>
      </c>
      <c r="M7" s="7">
        <v>0</v>
      </c>
      <c r="N7" s="7">
        <v>1</v>
      </c>
      <c r="O7" s="26">
        <v>0</v>
      </c>
    </row>
    <row r="8" spans="1:15" ht="21.75" customHeight="1" x14ac:dyDescent="0.25">
      <c r="A8" s="13" t="s">
        <v>3</v>
      </c>
      <c r="B8" s="53">
        <v>19</v>
      </c>
      <c r="C8" s="46">
        <v>7</v>
      </c>
      <c r="D8" s="24">
        <v>3</v>
      </c>
      <c r="E8" s="25">
        <v>2</v>
      </c>
      <c r="F8" s="7">
        <v>1</v>
      </c>
      <c r="G8" s="26">
        <v>0</v>
      </c>
      <c r="H8" s="24">
        <v>4</v>
      </c>
      <c r="I8" s="27">
        <v>4</v>
      </c>
      <c r="J8" s="24">
        <v>0</v>
      </c>
      <c r="K8" s="26">
        <v>0</v>
      </c>
      <c r="L8" s="28">
        <v>12</v>
      </c>
      <c r="M8" s="7">
        <v>1</v>
      </c>
      <c r="N8" s="7">
        <v>9</v>
      </c>
      <c r="O8" s="26">
        <v>2</v>
      </c>
    </row>
    <row r="9" spans="1:15" ht="21.75" customHeight="1" x14ac:dyDescent="0.25">
      <c r="A9" s="13" t="s">
        <v>69</v>
      </c>
      <c r="B9" s="53">
        <v>1</v>
      </c>
      <c r="C9" s="46">
        <v>1</v>
      </c>
      <c r="D9" s="24">
        <v>0</v>
      </c>
      <c r="E9" s="25">
        <v>0</v>
      </c>
      <c r="F9" s="7">
        <v>0</v>
      </c>
      <c r="G9" s="26">
        <v>0</v>
      </c>
      <c r="H9" s="24">
        <v>1</v>
      </c>
      <c r="I9" s="27">
        <v>1</v>
      </c>
      <c r="J9" s="18">
        <v>0</v>
      </c>
      <c r="K9" s="21">
        <v>0</v>
      </c>
      <c r="L9" s="28">
        <v>0</v>
      </c>
      <c r="M9" s="7">
        <v>0</v>
      </c>
      <c r="N9" s="36">
        <v>0</v>
      </c>
      <c r="O9" s="26">
        <v>0</v>
      </c>
    </row>
    <row r="10" spans="1:15" ht="21.75" customHeight="1" x14ac:dyDescent="0.25">
      <c r="A10" s="13" t="s">
        <v>70</v>
      </c>
      <c r="B10" s="53">
        <v>3</v>
      </c>
      <c r="C10" s="46">
        <v>2</v>
      </c>
      <c r="D10" s="24">
        <v>2</v>
      </c>
      <c r="E10" s="25">
        <v>0</v>
      </c>
      <c r="F10" s="7">
        <v>0</v>
      </c>
      <c r="G10" s="26">
        <v>2</v>
      </c>
      <c r="H10" s="24">
        <v>0</v>
      </c>
      <c r="I10" s="27">
        <v>0</v>
      </c>
      <c r="J10" s="24">
        <v>0</v>
      </c>
      <c r="K10" s="26">
        <v>0</v>
      </c>
      <c r="L10" s="28">
        <v>1</v>
      </c>
      <c r="M10" s="7">
        <v>0</v>
      </c>
      <c r="N10" s="7">
        <v>1</v>
      </c>
      <c r="O10" s="26">
        <v>0</v>
      </c>
    </row>
    <row r="11" spans="1:15" ht="21.75" customHeight="1" x14ac:dyDescent="0.25">
      <c r="A11" s="13" t="s">
        <v>71</v>
      </c>
      <c r="B11" s="53">
        <v>2</v>
      </c>
      <c r="C11" s="46">
        <v>1</v>
      </c>
      <c r="D11" s="24">
        <v>0</v>
      </c>
      <c r="E11" s="25">
        <v>0</v>
      </c>
      <c r="F11" s="7">
        <v>0</v>
      </c>
      <c r="G11" s="26">
        <v>0</v>
      </c>
      <c r="H11" s="24">
        <v>1</v>
      </c>
      <c r="I11" s="27">
        <v>1</v>
      </c>
      <c r="J11" s="18">
        <v>0</v>
      </c>
      <c r="K11" s="21">
        <v>0</v>
      </c>
      <c r="L11" s="28">
        <v>1</v>
      </c>
      <c r="M11" s="7">
        <v>0</v>
      </c>
      <c r="N11" s="7">
        <v>0</v>
      </c>
      <c r="O11" s="26">
        <v>1</v>
      </c>
    </row>
    <row r="12" spans="1:15" ht="21.75" customHeight="1" x14ac:dyDescent="0.25">
      <c r="A12" s="13" t="s">
        <v>72</v>
      </c>
      <c r="B12" s="53">
        <v>1</v>
      </c>
      <c r="C12" s="46">
        <v>1</v>
      </c>
      <c r="D12" s="24">
        <v>0</v>
      </c>
      <c r="E12" s="25">
        <v>0</v>
      </c>
      <c r="F12" s="7">
        <v>0</v>
      </c>
      <c r="G12" s="26">
        <v>0</v>
      </c>
      <c r="H12" s="24">
        <v>1</v>
      </c>
      <c r="I12" s="27">
        <v>1</v>
      </c>
      <c r="J12" s="24">
        <v>0</v>
      </c>
      <c r="K12" s="26">
        <v>0</v>
      </c>
      <c r="L12" s="28">
        <v>0</v>
      </c>
      <c r="M12" s="7">
        <v>0</v>
      </c>
      <c r="N12" s="7">
        <v>0</v>
      </c>
      <c r="O12" s="26">
        <v>0</v>
      </c>
    </row>
    <row r="13" spans="1:15" ht="21.75" customHeight="1" x14ac:dyDescent="0.25">
      <c r="A13" s="13" t="s">
        <v>29</v>
      </c>
      <c r="B13" s="53">
        <v>4</v>
      </c>
      <c r="C13" s="46">
        <v>2</v>
      </c>
      <c r="D13" s="24">
        <v>0</v>
      </c>
      <c r="E13" s="25">
        <v>0</v>
      </c>
      <c r="F13" s="7">
        <v>0</v>
      </c>
      <c r="G13" s="26">
        <v>0</v>
      </c>
      <c r="H13" s="24">
        <v>2</v>
      </c>
      <c r="I13" s="27">
        <v>2</v>
      </c>
      <c r="J13" s="18">
        <v>0</v>
      </c>
      <c r="K13" s="21">
        <v>0</v>
      </c>
      <c r="L13" s="28">
        <v>2</v>
      </c>
      <c r="M13" s="7">
        <v>0</v>
      </c>
      <c r="N13" s="7">
        <v>2</v>
      </c>
      <c r="O13" s="26">
        <v>0</v>
      </c>
    </row>
    <row r="14" spans="1:15" ht="21.75" customHeight="1" x14ac:dyDescent="0.25">
      <c r="A14" s="13" t="s">
        <v>73</v>
      </c>
      <c r="B14" s="53">
        <v>1</v>
      </c>
      <c r="C14" s="46">
        <v>0</v>
      </c>
      <c r="D14" s="24">
        <v>0</v>
      </c>
      <c r="E14" s="25">
        <v>0</v>
      </c>
      <c r="F14" s="7">
        <v>0</v>
      </c>
      <c r="G14" s="26">
        <v>0</v>
      </c>
      <c r="H14" s="24">
        <v>0</v>
      </c>
      <c r="I14" s="27">
        <v>0</v>
      </c>
      <c r="J14" s="24">
        <v>0</v>
      </c>
      <c r="K14" s="26">
        <v>0</v>
      </c>
      <c r="L14" s="28">
        <v>1</v>
      </c>
      <c r="M14" s="7">
        <v>0</v>
      </c>
      <c r="N14" s="7">
        <v>1</v>
      </c>
      <c r="O14" s="26">
        <v>0</v>
      </c>
    </row>
    <row r="15" spans="1:15" ht="21.75" customHeight="1" x14ac:dyDescent="0.25">
      <c r="A15" s="13" t="s">
        <v>74</v>
      </c>
      <c r="B15" s="53">
        <v>1</v>
      </c>
      <c r="C15" s="46">
        <v>0</v>
      </c>
      <c r="D15" s="24">
        <v>0</v>
      </c>
      <c r="E15" s="25">
        <v>0</v>
      </c>
      <c r="F15" s="7">
        <v>0</v>
      </c>
      <c r="G15" s="26">
        <v>0</v>
      </c>
      <c r="H15" s="24">
        <v>0</v>
      </c>
      <c r="I15" s="27">
        <v>0</v>
      </c>
      <c r="J15" s="18">
        <v>0</v>
      </c>
      <c r="K15" s="21">
        <v>0</v>
      </c>
      <c r="L15" s="28">
        <v>1</v>
      </c>
      <c r="M15" s="7">
        <v>0</v>
      </c>
      <c r="N15" s="7">
        <v>1</v>
      </c>
      <c r="O15" s="26">
        <v>0</v>
      </c>
    </row>
    <row r="16" spans="1:15" s="41" customFormat="1" ht="21.75" customHeight="1" x14ac:dyDescent="0.25">
      <c r="A16" s="13" t="s">
        <v>75</v>
      </c>
      <c r="B16" s="53">
        <v>1</v>
      </c>
      <c r="C16" s="77">
        <v>1</v>
      </c>
      <c r="D16" s="24">
        <v>0</v>
      </c>
      <c r="E16" s="25">
        <v>0</v>
      </c>
      <c r="F16" s="7">
        <v>0</v>
      </c>
      <c r="G16" s="26">
        <v>0</v>
      </c>
      <c r="H16" s="24">
        <v>1</v>
      </c>
      <c r="I16" s="26">
        <v>1</v>
      </c>
      <c r="J16" s="24">
        <v>0</v>
      </c>
      <c r="K16" s="26">
        <v>0</v>
      </c>
      <c r="L16" s="75">
        <v>0</v>
      </c>
      <c r="M16" s="7">
        <v>0</v>
      </c>
      <c r="N16" s="7">
        <v>0</v>
      </c>
      <c r="O16" s="26">
        <v>0</v>
      </c>
    </row>
    <row r="17" spans="1:17" s="41" customFormat="1" ht="21.75" customHeight="1" x14ac:dyDescent="0.25">
      <c r="A17" s="13" t="s">
        <v>4</v>
      </c>
      <c r="B17" s="53">
        <v>2</v>
      </c>
      <c r="C17" s="77">
        <v>2</v>
      </c>
      <c r="D17" s="24">
        <v>0</v>
      </c>
      <c r="E17" s="25">
        <v>0</v>
      </c>
      <c r="F17" s="7">
        <v>0</v>
      </c>
      <c r="G17" s="26">
        <v>0</v>
      </c>
      <c r="H17" s="24">
        <v>2</v>
      </c>
      <c r="I17" s="26">
        <v>2</v>
      </c>
      <c r="J17" s="18">
        <v>0</v>
      </c>
      <c r="K17" s="21">
        <v>0</v>
      </c>
      <c r="L17" s="75">
        <v>0</v>
      </c>
      <c r="M17" s="7">
        <v>0</v>
      </c>
      <c r="N17" s="7">
        <v>0</v>
      </c>
      <c r="O17" s="26">
        <v>0</v>
      </c>
    </row>
    <row r="18" spans="1:17" s="41" customFormat="1" ht="21.75" customHeight="1" x14ac:dyDescent="0.25">
      <c r="A18" s="13" t="s">
        <v>76</v>
      </c>
      <c r="B18" s="62">
        <v>2</v>
      </c>
      <c r="C18" s="77">
        <v>1</v>
      </c>
      <c r="D18" s="24">
        <v>1</v>
      </c>
      <c r="E18" s="25">
        <v>0</v>
      </c>
      <c r="F18" s="7">
        <v>0</v>
      </c>
      <c r="G18" s="26">
        <v>1</v>
      </c>
      <c r="H18" s="24">
        <v>0</v>
      </c>
      <c r="I18" s="26">
        <v>0</v>
      </c>
      <c r="J18" s="24">
        <v>0</v>
      </c>
      <c r="K18" s="26">
        <v>0</v>
      </c>
      <c r="L18" s="75">
        <v>1</v>
      </c>
      <c r="M18" s="7">
        <v>0</v>
      </c>
      <c r="N18" s="7">
        <v>0</v>
      </c>
      <c r="O18" s="26">
        <v>1</v>
      </c>
    </row>
    <row r="19" spans="1:17" s="41" customFormat="1" ht="21.75" customHeight="1" x14ac:dyDescent="0.25">
      <c r="A19" s="13" t="s">
        <v>77</v>
      </c>
      <c r="B19" s="62">
        <v>1</v>
      </c>
      <c r="C19" s="77">
        <v>0</v>
      </c>
      <c r="D19" s="24">
        <v>0</v>
      </c>
      <c r="E19" s="25">
        <v>0</v>
      </c>
      <c r="F19" s="7">
        <v>0</v>
      </c>
      <c r="G19" s="26">
        <v>0</v>
      </c>
      <c r="H19" s="24">
        <v>0</v>
      </c>
      <c r="I19" s="26">
        <v>0</v>
      </c>
      <c r="J19" s="18">
        <v>0</v>
      </c>
      <c r="K19" s="21">
        <v>0</v>
      </c>
      <c r="L19" s="75">
        <v>1</v>
      </c>
      <c r="M19" s="7">
        <v>0</v>
      </c>
      <c r="N19" s="7">
        <v>0</v>
      </c>
      <c r="O19" s="26">
        <v>1</v>
      </c>
    </row>
    <row r="20" spans="1:17" s="41" customFormat="1" ht="21.75" customHeight="1" x14ac:dyDescent="0.25">
      <c r="A20" s="13" t="s">
        <v>78</v>
      </c>
      <c r="B20" s="62">
        <v>1</v>
      </c>
      <c r="C20" s="77">
        <v>0</v>
      </c>
      <c r="D20" s="24">
        <v>0</v>
      </c>
      <c r="E20" s="25">
        <v>0</v>
      </c>
      <c r="F20" s="7">
        <v>0</v>
      </c>
      <c r="G20" s="26">
        <v>0</v>
      </c>
      <c r="H20" s="24">
        <v>0</v>
      </c>
      <c r="I20" s="26">
        <v>0</v>
      </c>
      <c r="J20" s="24">
        <v>0</v>
      </c>
      <c r="K20" s="26">
        <v>0</v>
      </c>
      <c r="L20" s="75">
        <v>1</v>
      </c>
      <c r="M20" s="7">
        <v>0</v>
      </c>
      <c r="N20" s="7">
        <v>1</v>
      </c>
      <c r="O20" s="26">
        <v>0</v>
      </c>
    </row>
    <row r="21" spans="1:17" s="41" customFormat="1" ht="21.75" customHeight="1" x14ac:dyDescent="0.25">
      <c r="A21" s="13" t="s">
        <v>79</v>
      </c>
      <c r="B21" s="62">
        <v>1</v>
      </c>
      <c r="C21" s="77">
        <v>0</v>
      </c>
      <c r="D21" s="24">
        <v>0</v>
      </c>
      <c r="E21" s="25">
        <v>0</v>
      </c>
      <c r="F21" s="7">
        <v>0</v>
      </c>
      <c r="G21" s="26">
        <v>0</v>
      </c>
      <c r="H21" s="24">
        <v>0</v>
      </c>
      <c r="I21" s="26">
        <v>0</v>
      </c>
      <c r="J21" s="24">
        <v>1</v>
      </c>
      <c r="K21" s="78">
        <v>1</v>
      </c>
      <c r="L21" s="79">
        <v>0</v>
      </c>
      <c r="M21" s="7">
        <v>0</v>
      </c>
      <c r="N21" s="7">
        <v>0</v>
      </c>
      <c r="O21" s="26">
        <v>0</v>
      </c>
    </row>
    <row r="22" spans="1:17" s="41" customFormat="1" ht="21.75" customHeight="1" x14ac:dyDescent="0.25">
      <c r="A22" s="73"/>
      <c r="C22" s="39"/>
      <c r="D22" s="39"/>
      <c r="E22" s="39"/>
      <c r="F22" s="39"/>
      <c r="G22" s="39"/>
      <c r="H22" s="39"/>
      <c r="I22" s="39"/>
      <c r="J22" s="39"/>
      <c r="K22" s="39"/>
      <c r="L22" s="43"/>
      <c r="M22" s="39"/>
      <c r="N22" s="39"/>
      <c r="O22" s="39"/>
    </row>
    <row r="23" spans="1:17" s="41" customFormat="1" ht="21.75" customHeight="1" x14ac:dyDescent="0.25">
      <c r="A23" s="73"/>
      <c r="B23" s="74"/>
      <c r="C23" s="39"/>
      <c r="D23" s="39"/>
      <c r="E23" s="39"/>
      <c r="F23" s="39"/>
      <c r="G23" s="39"/>
      <c r="H23" s="39"/>
      <c r="I23" s="39"/>
      <c r="J23" s="39"/>
      <c r="K23" s="39"/>
      <c r="L23" s="43"/>
      <c r="M23" s="39"/>
      <c r="N23" s="39"/>
      <c r="O23" s="39"/>
    </row>
    <row r="24" spans="1:17" s="41" customFormat="1" ht="21.75" customHeight="1" x14ac:dyDescent="0.3">
      <c r="A24" s="47"/>
      <c r="B24" s="48"/>
      <c r="C24" s="39"/>
      <c r="D24" s="39"/>
      <c r="E24" s="39"/>
      <c r="F24" s="39"/>
      <c r="G24" s="39"/>
      <c r="H24" s="39"/>
      <c r="I24" s="39"/>
      <c r="J24" s="39"/>
      <c r="K24" s="39"/>
      <c r="L24" s="43"/>
      <c r="M24" s="39"/>
      <c r="N24" s="39"/>
      <c r="O24" s="39"/>
    </row>
    <row r="25" spans="1:17" s="41" customFormat="1" ht="21.75" customHeight="1" x14ac:dyDescent="0.3">
      <c r="A25" s="47"/>
      <c r="B25" s="48"/>
      <c r="C25" s="39"/>
      <c r="D25" s="39"/>
      <c r="E25" s="39"/>
      <c r="F25" s="39"/>
      <c r="G25" s="39"/>
      <c r="H25" s="39"/>
      <c r="I25" s="39"/>
      <c r="J25" s="39"/>
      <c r="K25" s="39"/>
      <c r="L25" s="43"/>
      <c r="M25" s="39"/>
      <c r="N25" s="39"/>
      <c r="O25" s="39"/>
    </row>
    <row r="26" spans="1:17" ht="37.5" customHeight="1" x14ac:dyDescent="0.25">
      <c r="H26" s="87" t="s">
        <v>52</v>
      </c>
      <c r="I26" s="87"/>
      <c r="J26" s="64">
        <f>F4+I4+N4</f>
        <v>31</v>
      </c>
      <c r="N26" s="37"/>
      <c r="O26" s="37"/>
      <c r="P26" s="37"/>
      <c r="Q26" s="37"/>
    </row>
    <row r="27" spans="1:17" ht="32.25" customHeight="1" x14ac:dyDescent="0.35">
      <c r="A27" s="44" t="s">
        <v>24</v>
      </c>
      <c r="B27" s="42" t="s">
        <v>30</v>
      </c>
      <c r="C27" s="45"/>
      <c r="D27" s="45"/>
      <c r="H27" s="82" t="s">
        <v>53</v>
      </c>
      <c r="I27" s="83"/>
      <c r="J27" s="65">
        <f>G4+K4+O4</f>
        <v>9</v>
      </c>
    </row>
    <row r="28" spans="1:17" ht="36.75" customHeight="1" x14ac:dyDescent="0.35">
      <c r="A28" s="44" t="s">
        <v>25</v>
      </c>
      <c r="B28" s="42" t="s">
        <v>31</v>
      </c>
      <c r="C28" s="45"/>
      <c r="D28" s="45"/>
      <c r="H28" s="82" t="s">
        <v>54</v>
      </c>
      <c r="I28" s="83"/>
      <c r="J28" s="65">
        <f>E4+M4</f>
        <v>3</v>
      </c>
    </row>
    <row r="29" spans="1:17" ht="21.75" customHeight="1" x14ac:dyDescent="0.35">
      <c r="A29" s="44" t="s">
        <v>26</v>
      </c>
      <c r="B29" s="42" t="s">
        <v>32</v>
      </c>
      <c r="C29" s="45"/>
      <c r="D29" s="45"/>
    </row>
    <row r="30" spans="1:17" ht="21.75" customHeight="1" x14ac:dyDescent="0.35">
      <c r="A30" s="44" t="s">
        <v>27</v>
      </c>
      <c r="B30" s="42" t="s">
        <v>33</v>
      </c>
      <c r="C30" s="45"/>
      <c r="D30" s="45"/>
    </row>
    <row r="32" spans="1:17" ht="47.25" customHeight="1" x14ac:dyDescent="0.25">
      <c r="A32" s="8"/>
      <c r="B32" s="37"/>
      <c r="C32" s="38"/>
      <c r="D32" s="38"/>
      <c r="E32" s="38"/>
      <c r="F32" s="38"/>
      <c r="G32" s="38"/>
      <c r="H32" s="38"/>
      <c r="I32" s="38"/>
      <c r="J32" s="38"/>
    </row>
  </sheetData>
  <mergeCells count="8">
    <mergeCell ref="H27:I27"/>
    <mergeCell ref="H28:I28"/>
    <mergeCell ref="J2:K2"/>
    <mergeCell ref="L2:O2"/>
    <mergeCell ref="B1:N1"/>
    <mergeCell ref="H26:I26"/>
    <mergeCell ref="D2:G2"/>
    <mergeCell ref="H2:I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Общие данные</vt:lpstr>
      <vt:lpstr>Распределение тестовых баллов</vt:lpstr>
      <vt:lpstr>Сравнительный анализ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Елена Ю. Новожеева</cp:lastModifiedBy>
  <cp:lastPrinted>2024-07-15T01:04:02Z</cp:lastPrinted>
  <dcterms:created xsi:type="dcterms:W3CDTF">2024-07-14T23:48:05Z</dcterms:created>
  <dcterms:modified xsi:type="dcterms:W3CDTF">2025-08-04T23:05:44Z</dcterms:modified>
</cp:coreProperties>
</file>